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経営支援課\労働保険\年度更新\R7\"/>
    </mc:Choice>
  </mc:AlternateContent>
  <xr:revisionPtr revIDLastSave="0" documentId="13_ncr:1_{E479E971-6095-4F36-9D72-49BAE09F7726}" xr6:coauthVersionLast="47" xr6:coauthVersionMax="47" xr10:uidLastSave="{00000000-0000-0000-0000-000000000000}"/>
  <bookViews>
    <workbookView xWindow="1950" yWindow="675" windowWidth="23985" windowHeight="15525" xr2:uid="{931466CB-3A2F-481E-8737-B74792C44E8D}"/>
  </bookViews>
  <sheets>
    <sheet name="報告書" sheetId="2" r:id="rId1"/>
    <sheet name="報告書別紙" sheetId="3" r:id="rId2"/>
    <sheet name="総括表" sheetId="4" r:id="rId3"/>
  </sheets>
  <definedNames>
    <definedName name="_xlnm.Print_Area" localSheetId="2">総括表!$A$2:$S$36</definedName>
    <definedName name="_xlnm.Print_Area" localSheetId="0">報告書!$A$2:$U$32</definedName>
    <definedName name="_xlnm.Print_Area" localSheetId="1">報告書別紙!$A$2:$U$31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4" l="1"/>
  <c r="F35" i="4"/>
  <c r="E35" i="4"/>
  <c r="D35" i="4"/>
  <c r="E8" i="4"/>
  <c r="D7" i="4"/>
  <c r="K36" i="4" s="1"/>
  <c r="D6" i="4"/>
  <c r="K35" i="4" s="1"/>
  <c r="D4" i="4"/>
  <c r="D3" i="4"/>
  <c r="L7" i="3"/>
  <c r="Q7" i="4"/>
  <c r="A27" i="4"/>
  <c r="A21" i="4"/>
  <c r="A19" i="4"/>
  <c r="A17" i="4"/>
  <c r="N15" i="4"/>
  <c r="A15" i="4"/>
  <c r="A13" i="4"/>
  <c r="A11" i="4"/>
  <c r="O24" i="3"/>
  <c r="N24" i="3"/>
  <c r="L24" i="3"/>
  <c r="R22" i="3"/>
  <c r="P22" i="3"/>
  <c r="A22" i="3"/>
  <c r="Q22" i="3" s="1"/>
  <c r="R20" i="3"/>
  <c r="P20" i="3"/>
  <c r="A20" i="3"/>
  <c r="Q20" i="3" s="1"/>
  <c r="R18" i="3"/>
  <c r="P18" i="3"/>
  <c r="A18" i="3"/>
  <c r="Q18" i="3" s="1"/>
  <c r="R16" i="3"/>
  <c r="P16" i="3"/>
  <c r="A16" i="3"/>
  <c r="Q16" i="3" s="1"/>
  <c r="R14" i="3"/>
  <c r="P14" i="3"/>
  <c r="A14" i="3"/>
  <c r="Q14" i="3" s="1"/>
  <c r="R12" i="3"/>
  <c r="P12" i="3"/>
  <c r="A12" i="3"/>
  <c r="Q12" i="3" s="1"/>
  <c r="R10" i="3"/>
  <c r="P10" i="3"/>
  <c r="A10" i="3"/>
  <c r="Q10" i="3" s="1"/>
  <c r="O20" i="2"/>
  <c r="O27" i="3" s="1"/>
  <c r="N20" i="2"/>
  <c r="N27" i="3" s="1"/>
  <c r="L20" i="2"/>
  <c r="L27" i="3" s="1"/>
  <c r="R18" i="2"/>
  <c r="P18" i="2"/>
  <c r="A18" i="2"/>
  <c r="Q18" i="2" s="1"/>
  <c r="R16" i="2"/>
  <c r="Q16" i="2"/>
  <c r="P16" i="2"/>
  <c r="A16" i="2"/>
  <c r="R14" i="2"/>
  <c r="P14" i="2"/>
  <c r="A14" i="2"/>
  <c r="Q14" i="2" s="1"/>
  <c r="R12" i="2"/>
  <c r="P12" i="2"/>
  <c r="A12" i="2"/>
  <c r="Q12" i="2" s="1"/>
  <c r="P10" i="2"/>
  <c r="A10" i="2"/>
  <c r="Q10" i="2" s="1"/>
  <c r="R10" i="2" l="1"/>
  <c r="R20" i="2" s="1"/>
  <c r="R27" i="3" s="1"/>
  <c r="F20" i="4"/>
  <c r="L20" i="4" s="1"/>
  <c r="F22" i="4"/>
  <c r="L22" i="4" s="1"/>
  <c r="P20" i="2"/>
  <c r="R24" i="3"/>
  <c r="P24" i="3"/>
  <c r="F14" i="4" s="1"/>
  <c r="L14" i="4" s="1"/>
  <c r="F16" i="4"/>
  <c r="L16" i="4" s="1"/>
  <c r="F24" i="4"/>
  <c r="L24" i="4" s="1"/>
  <c r="F28" i="4"/>
  <c r="L28" i="4" s="1"/>
  <c r="P27" i="3" l="1"/>
  <c r="L29" i="4"/>
  <c r="F29" i="4"/>
</calcChain>
</file>

<file path=xl/sharedStrings.xml><?xml version="1.0" encoding="utf-8"?>
<sst xmlns="http://schemas.openxmlformats.org/spreadsheetml/2006/main" count="162" uniqueCount="108">
  <si>
    <t>様式第７号（第３４条関係）（甲）</t>
    <rPh sb="0" eb="2">
      <t>ヨウシキ</t>
    </rPh>
    <rPh sb="2" eb="3">
      <t>ダイ</t>
    </rPh>
    <rPh sb="4" eb="5">
      <t>ゴウ</t>
    </rPh>
    <rPh sb="6" eb="7">
      <t>ダイ</t>
    </rPh>
    <rPh sb="9" eb="10">
      <t>ジョウ</t>
    </rPh>
    <rPh sb="10" eb="12">
      <t>カンケイ</t>
    </rPh>
    <rPh sb="14" eb="15">
      <t>コウ</t>
    </rPh>
    <phoneticPr fontId="5"/>
  </si>
  <si>
    <t>労働保険</t>
    <rPh sb="0" eb="2">
      <t>ロウドウ</t>
    </rPh>
    <rPh sb="2" eb="4">
      <t>ホケン</t>
    </rPh>
    <phoneticPr fontId="5"/>
  </si>
  <si>
    <t>一括有期事業報告書（建設の事業）</t>
    <rPh sb="0" eb="2">
      <t>イッカツ</t>
    </rPh>
    <rPh sb="2" eb="4">
      <t>ユウキ</t>
    </rPh>
    <rPh sb="4" eb="6">
      <t>ジギョウ</t>
    </rPh>
    <rPh sb="6" eb="9">
      <t>ホウコクショ</t>
    </rPh>
    <rPh sb="10" eb="12">
      <t>ケンセツ</t>
    </rPh>
    <rPh sb="13" eb="15">
      <t>ジギョウ</t>
    </rPh>
    <phoneticPr fontId="5"/>
  </si>
  <si>
    <t>労働保険番号</t>
    <rPh sb="0" eb="2">
      <t>ロウドウ</t>
    </rPh>
    <rPh sb="2" eb="4">
      <t>ホケン</t>
    </rPh>
    <rPh sb="4" eb="6">
      <t>バンゴウ</t>
    </rPh>
    <phoneticPr fontId="5"/>
  </si>
  <si>
    <t>枝番号</t>
    <rPh sb="0" eb="1">
      <t>エダ</t>
    </rPh>
    <rPh sb="1" eb="3">
      <t>バンゴウ</t>
    </rPh>
    <phoneticPr fontId="5"/>
  </si>
  <si>
    <t>枚のうち</t>
    <rPh sb="0" eb="1">
      <t>マイ</t>
    </rPh>
    <phoneticPr fontId="5"/>
  </si>
  <si>
    <t>枚目</t>
    <rPh sb="0" eb="1">
      <t>マイ</t>
    </rPh>
    <rPh sb="1" eb="2">
      <t>メ</t>
    </rPh>
    <phoneticPr fontId="5"/>
  </si>
  <si>
    <t>事業の名称</t>
    <rPh sb="0" eb="2">
      <t>ジギョウ</t>
    </rPh>
    <rPh sb="3" eb="5">
      <t>メイショウ</t>
    </rPh>
    <phoneticPr fontId="5"/>
  </si>
  <si>
    <t>事業場の所在地</t>
    <rPh sb="0" eb="2">
      <t>ジギョウ</t>
    </rPh>
    <rPh sb="2" eb="3">
      <t>バ</t>
    </rPh>
    <rPh sb="4" eb="7">
      <t>ショザイチ</t>
    </rPh>
    <phoneticPr fontId="5"/>
  </si>
  <si>
    <t>事業の期間</t>
    <rPh sb="0" eb="2">
      <t>ジギョウ</t>
    </rPh>
    <rPh sb="3" eb="5">
      <t>キカン</t>
    </rPh>
    <phoneticPr fontId="5"/>
  </si>
  <si>
    <t>①請負金額の内訳</t>
    <rPh sb="1" eb="5">
      <t>ウケオイキンガク</t>
    </rPh>
    <rPh sb="6" eb="8">
      <t>ウチワケ</t>
    </rPh>
    <phoneticPr fontId="5"/>
  </si>
  <si>
    <t>②
労務
比率</t>
    <rPh sb="2" eb="4">
      <t>ロウム</t>
    </rPh>
    <rPh sb="5" eb="7">
      <t>ヒリツ</t>
    </rPh>
    <phoneticPr fontId="5"/>
  </si>
  <si>
    <t>③賃金総額</t>
    <rPh sb="1" eb="5">
      <t>チンギンソウガク</t>
    </rPh>
    <phoneticPr fontId="5"/>
  </si>
  <si>
    <t>㋑請負代金の額</t>
    <rPh sb="1" eb="3">
      <t>ウケオイ</t>
    </rPh>
    <rPh sb="3" eb="5">
      <t>ダイキン</t>
    </rPh>
    <rPh sb="6" eb="7">
      <t>ガク</t>
    </rPh>
    <phoneticPr fontId="5"/>
  </si>
  <si>
    <t>㋺請負代金に
　加算する額</t>
    <rPh sb="1" eb="3">
      <t>ウケオイ</t>
    </rPh>
    <rPh sb="3" eb="5">
      <t>ダイキン</t>
    </rPh>
    <rPh sb="8" eb="10">
      <t>カサン</t>
    </rPh>
    <rPh sb="12" eb="13">
      <t>ガク</t>
    </rPh>
    <phoneticPr fontId="5"/>
  </si>
  <si>
    <r>
      <t>㋩請負代金</t>
    </r>
    <r>
      <rPr>
        <sz val="6"/>
        <rFont val="游明朝"/>
        <family val="1"/>
        <charset val="128"/>
      </rPr>
      <t>から</t>
    </r>
    <r>
      <rPr>
        <sz val="8"/>
        <rFont val="游明朝"/>
        <family val="1"/>
        <charset val="128"/>
      </rPr>
      <t xml:space="preserve">
　控除する額</t>
    </r>
    <rPh sb="1" eb="3">
      <t>ウケオイ</t>
    </rPh>
    <rPh sb="3" eb="5">
      <t>ダイキン</t>
    </rPh>
    <rPh sb="9" eb="11">
      <t>コウジョ</t>
    </rPh>
    <rPh sb="13" eb="14">
      <t>ガク</t>
    </rPh>
    <phoneticPr fontId="5"/>
  </si>
  <si>
    <t>㋥請負金額</t>
    <rPh sb="1" eb="3">
      <t>ウケオイ</t>
    </rPh>
    <rPh sb="3" eb="5">
      <t>キンガク</t>
    </rPh>
    <phoneticPr fontId="5"/>
  </si>
  <si>
    <t>から</t>
    <phoneticPr fontId="5"/>
  </si>
  <si>
    <t>まで</t>
    <phoneticPr fontId="5"/>
  </si>
  <si>
    <t>事業の種類</t>
    <rPh sb="0" eb="2">
      <t>ジギョウ</t>
    </rPh>
    <rPh sb="3" eb="5">
      <t>シュルイ</t>
    </rPh>
    <phoneticPr fontId="5"/>
  </si>
  <si>
    <t>①</t>
    <phoneticPr fontId="5"/>
  </si>
  <si>
    <t>計</t>
    <rPh sb="0" eb="1">
      <t>ケイ</t>
    </rPh>
    <phoneticPr fontId="5"/>
  </si>
  <si>
    <t>②</t>
    <phoneticPr fontId="5"/>
  </si>
  <si>
    <t>③</t>
    <phoneticPr fontId="5"/>
  </si>
  <si>
    <t>④</t>
    <phoneticPr fontId="5"/>
  </si>
  <si>
    <t>⑤</t>
    <phoneticPr fontId="5"/>
  </si>
  <si>
    <t>前年度（保険関係が消滅した日まで）に廃止又は終了があったそれぞれの事業の明細を上記のとおり報告します。</t>
    <rPh sb="0" eb="3">
      <t>ゼンネンド</t>
    </rPh>
    <rPh sb="4" eb="6">
      <t>ホケン</t>
    </rPh>
    <rPh sb="6" eb="8">
      <t>カンケイ</t>
    </rPh>
    <rPh sb="9" eb="11">
      <t>ショウメツ</t>
    </rPh>
    <rPh sb="13" eb="14">
      <t>ヒ</t>
    </rPh>
    <rPh sb="18" eb="20">
      <t>ハイシ</t>
    </rPh>
    <rPh sb="20" eb="21">
      <t>マタ</t>
    </rPh>
    <rPh sb="22" eb="24">
      <t>シュウリョウ</t>
    </rPh>
    <rPh sb="33" eb="35">
      <t>ジギョウ</t>
    </rPh>
    <rPh sb="36" eb="38">
      <t>メイサイ</t>
    </rPh>
    <rPh sb="39" eb="41">
      <t>ジョウキ</t>
    </rPh>
    <rPh sb="45" eb="47">
      <t>ホウコク</t>
    </rPh>
    <phoneticPr fontId="5"/>
  </si>
  <si>
    <t>令和</t>
    <rPh sb="0" eb="2">
      <t>レイワ</t>
    </rPh>
    <phoneticPr fontId="5"/>
  </si>
  <si>
    <t>郵便番号</t>
    <rPh sb="0" eb="4">
      <t>ユウビンバンゴウ</t>
    </rPh>
    <phoneticPr fontId="5"/>
  </si>
  <si>
    <t>電話番号</t>
    <rPh sb="0" eb="2">
      <t>デンワ</t>
    </rPh>
    <rPh sb="2" eb="4">
      <t>バンゴウ</t>
    </rPh>
    <phoneticPr fontId="5"/>
  </si>
  <si>
    <t>住所</t>
    <rPh sb="0" eb="1">
      <t>ジュウ</t>
    </rPh>
    <rPh sb="1" eb="2">
      <t>ショ</t>
    </rPh>
    <phoneticPr fontId="5"/>
  </si>
  <si>
    <t>静岡労働局労働保険特別会計歳入徴収官　殿</t>
    <rPh sb="0" eb="2">
      <t>シズオカ</t>
    </rPh>
    <rPh sb="2" eb="4">
      <t>ロウドウ</t>
    </rPh>
    <rPh sb="4" eb="5">
      <t>キョク</t>
    </rPh>
    <rPh sb="5" eb="7">
      <t>ロウドウ</t>
    </rPh>
    <rPh sb="7" eb="9">
      <t>ホケン</t>
    </rPh>
    <rPh sb="9" eb="11">
      <t>トクベツ</t>
    </rPh>
    <rPh sb="11" eb="13">
      <t>カイケイ</t>
    </rPh>
    <rPh sb="13" eb="15">
      <t>サイニュウ</t>
    </rPh>
    <rPh sb="15" eb="17">
      <t>チョウシュウ</t>
    </rPh>
    <rPh sb="17" eb="18">
      <t>カン</t>
    </rPh>
    <rPh sb="19" eb="20">
      <t>ドノ</t>
    </rPh>
    <phoneticPr fontId="5"/>
  </si>
  <si>
    <t>事業所名</t>
    <rPh sb="0" eb="2">
      <t>ジギョウ</t>
    </rPh>
    <rPh sb="2" eb="3">
      <t>ショ</t>
    </rPh>
    <rPh sb="3" eb="4">
      <t>メイ</t>
    </rPh>
    <phoneticPr fontId="5"/>
  </si>
  <si>
    <t>［注意］社会保険労務士記載欄は、この報告書を社会保険労務士が作成した場合のみ記載すること。</t>
    <rPh sb="1" eb="3">
      <t>チュウイ</t>
    </rPh>
    <rPh sb="4" eb="6">
      <t>シャカイ</t>
    </rPh>
    <rPh sb="6" eb="8">
      <t>ホケン</t>
    </rPh>
    <rPh sb="8" eb="11">
      <t>ロウムシ</t>
    </rPh>
    <rPh sb="11" eb="13">
      <t>キサイ</t>
    </rPh>
    <rPh sb="13" eb="14">
      <t>ラン</t>
    </rPh>
    <rPh sb="18" eb="21">
      <t>ホウコクショ</t>
    </rPh>
    <rPh sb="22" eb="26">
      <t>シャカイホケン</t>
    </rPh>
    <rPh sb="26" eb="29">
      <t>ロウムシ</t>
    </rPh>
    <rPh sb="30" eb="32">
      <t>サクセイ</t>
    </rPh>
    <rPh sb="34" eb="36">
      <t>バアイ</t>
    </rPh>
    <rPh sb="38" eb="40">
      <t>キサイ</t>
    </rPh>
    <phoneticPr fontId="5"/>
  </si>
  <si>
    <t>事業主名</t>
    <rPh sb="0" eb="3">
      <t>ジギョウヌシ</t>
    </rPh>
    <rPh sb="3" eb="4">
      <t>メイ</t>
    </rPh>
    <phoneticPr fontId="5"/>
  </si>
  <si>
    <t>社会保険労務士
記載欄</t>
    <rPh sb="0" eb="7">
      <t>シャカイホケンロウムシ</t>
    </rPh>
    <rPh sb="8" eb="10">
      <t>キサイ</t>
    </rPh>
    <rPh sb="10" eb="11">
      <t>ラン</t>
    </rPh>
    <phoneticPr fontId="5"/>
  </si>
  <si>
    <t>氏名</t>
    <rPh sb="0" eb="2">
      <t>シメイ</t>
    </rPh>
    <phoneticPr fontId="5"/>
  </si>
  <si>
    <t>電話番号</t>
    <rPh sb="0" eb="4">
      <t>デンワバンゴウ</t>
    </rPh>
    <phoneticPr fontId="5"/>
  </si>
  <si>
    <t>様式第７号（第３４条関係）（甲）[別紙]</t>
    <rPh sb="0" eb="2">
      <t>ヨウシキ</t>
    </rPh>
    <rPh sb="2" eb="3">
      <t>ダイ</t>
    </rPh>
    <rPh sb="4" eb="5">
      <t>ゴウ</t>
    </rPh>
    <rPh sb="6" eb="7">
      <t>ダイ</t>
    </rPh>
    <rPh sb="9" eb="10">
      <t>ジョウ</t>
    </rPh>
    <rPh sb="10" eb="12">
      <t>カンケイ</t>
    </rPh>
    <rPh sb="14" eb="15">
      <t>コウ</t>
    </rPh>
    <rPh sb="17" eb="19">
      <t>ベッシ</t>
    </rPh>
    <phoneticPr fontId="5"/>
  </si>
  <si>
    <t>合計
1枚目+2枚目</t>
    <rPh sb="0" eb="2">
      <t>ゴウケイ</t>
    </rPh>
    <rPh sb="4" eb="6">
      <t>マイメ</t>
    </rPh>
    <rPh sb="8" eb="10">
      <t>マイメ</t>
    </rPh>
    <phoneticPr fontId="5"/>
  </si>
  <si>
    <t>⑥</t>
    <phoneticPr fontId="5"/>
  </si>
  <si>
    <t>⑦</t>
    <phoneticPr fontId="5"/>
  </si>
  <si>
    <t>組機様式第８号</t>
    <phoneticPr fontId="2"/>
  </si>
  <si>
    <t>〒</t>
    <phoneticPr fontId="2"/>
  </si>
  <si>
    <t>労働保険等</t>
    <rPh sb="0" eb="2">
      <t>ロウドウ</t>
    </rPh>
    <rPh sb="2" eb="4">
      <t>ホケン</t>
    </rPh>
    <rPh sb="4" eb="5">
      <t>トウ</t>
    </rPh>
    <phoneticPr fontId="2"/>
  </si>
  <si>
    <t>一括有期事業総括表</t>
    <rPh sb="0" eb="6">
      <t>イッカツユウキジギョウ</t>
    </rPh>
    <rPh sb="6" eb="9">
      <t>ソウカツヒョウ</t>
    </rPh>
    <phoneticPr fontId="2"/>
  </si>
  <si>
    <t>住所</t>
    <phoneticPr fontId="2"/>
  </si>
  <si>
    <t>算定基礎賃金等の報告</t>
    <rPh sb="0" eb="4">
      <t>サンテイキソ</t>
    </rPh>
    <rPh sb="4" eb="6">
      <t>チンギン</t>
    </rPh>
    <rPh sb="6" eb="7">
      <t>トウ</t>
    </rPh>
    <rPh sb="8" eb="10">
      <t>ホウコク</t>
    </rPh>
    <phoneticPr fontId="2"/>
  </si>
  <si>
    <t>労働保険番号</t>
    <rPh sb="0" eb="4">
      <t>ロウドウホケン</t>
    </rPh>
    <rPh sb="4" eb="6">
      <t>バンゴウ</t>
    </rPh>
    <phoneticPr fontId="2"/>
  </si>
  <si>
    <t>事業所名</t>
    <rPh sb="2" eb="3">
      <t>ショ</t>
    </rPh>
    <phoneticPr fontId="5"/>
  </si>
  <si>
    <t>枝番号</t>
    <rPh sb="0" eb="3">
      <t>エダバンゴウ</t>
    </rPh>
    <phoneticPr fontId="2"/>
  </si>
  <si>
    <t>事業主名</t>
  </si>
  <si>
    <t>事業所ＴＥＬ：</t>
    <rPh sb="0" eb="3">
      <t>ジギョウショ</t>
    </rPh>
    <phoneticPr fontId="2"/>
  </si>
  <si>
    <t>業種
番号</t>
    <rPh sb="3" eb="5">
      <t>バンゴウ</t>
    </rPh>
    <phoneticPr fontId="2"/>
  </si>
  <si>
    <t>事業の種類</t>
    <rPh sb="0" eb="2">
      <t>ジギョウ</t>
    </rPh>
    <rPh sb="3" eb="5">
      <t>シュルイ</t>
    </rPh>
    <phoneticPr fontId="2"/>
  </si>
  <si>
    <t>１．請負金額</t>
    <rPh sb="2" eb="4">
      <t>ウケオイ</t>
    </rPh>
    <rPh sb="4" eb="6">
      <t>キンガク</t>
    </rPh>
    <phoneticPr fontId="2"/>
  </si>
  <si>
    <t>労務比率</t>
    <rPh sb="0" eb="2">
      <t>ロウム</t>
    </rPh>
    <rPh sb="2" eb="4">
      <t>ヒリツ</t>
    </rPh>
    <phoneticPr fontId="2"/>
  </si>
  <si>
    <t>２．賃金総額</t>
    <rPh sb="2" eb="4">
      <t>チンギン</t>
    </rPh>
    <rPh sb="4" eb="6">
      <t>ソウガク</t>
    </rPh>
    <phoneticPr fontId="2"/>
  </si>
  <si>
    <t>３．一括有期事業報告書</t>
    <rPh sb="2" eb="8">
      <t>イッカツユウキジギョウ</t>
    </rPh>
    <rPh sb="8" eb="11">
      <t>ホウコクショ</t>
    </rPh>
    <phoneticPr fontId="2"/>
  </si>
  <si>
    <t>31</t>
  </si>
  <si>
    <t>建設業</t>
    <phoneticPr fontId="2"/>
  </si>
  <si>
    <t>水力発電施設
ずい道等新設事業</t>
    <phoneticPr fontId="2"/>
  </si>
  <si>
    <t>４．常時使用労働者数</t>
    <rPh sb="2" eb="4">
      <t>ジョウジ</t>
    </rPh>
    <rPh sb="4" eb="6">
      <t>シヨウ</t>
    </rPh>
    <rPh sb="6" eb="9">
      <t>ロウドウシャ</t>
    </rPh>
    <rPh sb="9" eb="10">
      <t>スウ</t>
    </rPh>
    <phoneticPr fontId="2"/>
  </si>
  <si>
    <t>32</t>
  </si>
  <si>
    <t>道路新設事業</t>
    <phoneticPr fontId="2"/>
  </si>
  <si>
    <t>５．事業の概要</t>
    <rPh sb="2" eb="4">
      <t>ジギョウ</t>
    </rPh>
    <rPh sb="5" eb="7">
      <t>ガイヨウ</t>
    </rPh>
    <phoneticPr fontId="2"/>
  </si>
  <si>
    <t>33</t>
  </si>
  <si>
    <t>舗装工事業</t>
  </si>
  <si>
    <t>６．新年度賃金見込額</t>
    <rPh sb="2" eb="5">
      <t>シンネンド</t>
    </rPh>
    <rPh sb="5" eb="6">
      <t>チン</t>
    </rPh>
    <rPh sb="6" eb="7">
      <t>キン</t>
    </rPh>
    <rPh sb="7" eb="9">
      <t>ミコ</t>
    </rPh>
    <rPh sb="9" eb="10">
      <t>ガク</t>
    </rPh>
    <phoneticPr fontId="2"/>
  </si>
  <si>
    <t>34</t>
  </si>
  <si>
    <t>鉄道又は
軌道新設事業</t>
    <rPh sb="0" eb="2">
      <t>テツドウ</t>
    </rPh>
    <rPh sb="2" eb="3">
      <t>マタ</t>
    </rPh>
    <phoneticPr fontId="2"/>
  </si>
  <si>
    <t>１．前年度と同額</t>
  </si>
  <si>
    <t>２．前年度と変わる</t>
  </si>
  <si>
    <t>35</t>
  </si>
  <si>
    <t>建築事業</t>
    <phoneticPr fontId="2"/>
  </si>
  <si>
    <t>３．委託解除年月日</t>
  </si>
  <si>
    <t>38</t>
  </si>
  <si>
    <t>既設建築物
設備工事業</t>
    <rPh sb="0" eb="5">
      <t>キセツケンチクブツ</t>
    </rPh>
    <phoneticPr fontId="2"/>
  </si>
  <si>
    <t>７．延納の申請</t>
    <rPh sb="2" eb="4">
      <t>エンノウ</t>
    </rPh>
    <rPh sb="5" eb="7">
      <t>シンセイ</t>
    </rPh>
    <phoneticPr fontId="2"/>
  </si>
  <si>
    <t>361</t>
  </si>
  <si>
    <t>36</t>
  </si>
  <si>
    <t>機械装置の
組立又は
据付けの
事業</t>
    <rPh sb="0" eb="2">
      <t>キカイ</t>
    </rPh>
    <rPh sb="2" eb="4">
      <t>ソウチ</t>
    </rPh>
    <rPh sb="6" eb="9">
      <t>クミタテマタ</t>
    </rPh>
    <rPh sb="11" eb="13">
      <t>スエツケ</t>
    </rPh>
    <rPh sb="16" eb="18">
      <t>ジギョウ</t>
    </rPh>
    <phoneticPr fontId="2"/>
  </si>
  <si>
    <t>組立又は
取付け</t>
    <rPh sb="0" eb="3">
      <t>クミタテマタ</t>
    </rPh>
    <rPh sb="5" eb="7">
      <t>トリツケ</t>
    </rPh>
    <phoneticPr fontId="2"/>
  </si>
  <si>
    <t>１．一括納付</t>
    <phoneticPr fontId="5"/>
  </si>
  <si>
    <t>２．分割(３回)</t>
  </si>
  <si>
    <t>362</t>
  </si>
  <si>
    <t>その他</t>
    <rPh sb="2" eb="3">
      <t>タ</t>
    </rPh>
    <phoneticPr fontId="5"/>
  </si>
  <si>
    <t>37</t>
  </si>
  <si>
    <t>その他の建設事業</t>
    <phoneticPr fontId="2"/>
  </si>
  <si>
    <t>合計</t>
    <rPh sb="0" eb="2">
      <t>ゴウケイ</t>
    </rPh>
    <phoneticPr fontId="5"/>
  </si>
  <si>
    <t>９．特別加入者の氏名</t>
    <rPh sb="2" eb="4">
      <t>トクベツ</t>
    </rPh>
    <rPh sb="4" eb="6">
      <t>カニュウ</t>
    </rPh>
    <rPh sb="6" eb="7">
      <t>シャ</t>
    </rPh>
    <rPh sb="8" eb="10">
      <t>シメイ</t>
    </rPh>
    <phoneticPr fontId="5"/>
  </si>
  <si>
    <t>10.
  承認済の
  基礎日額</t>
    <rPh sb="6" eb="8">
      <t>ショウニン</t>
    </rPh>
    <rPh sb="8" eb="9">
      <t>スミ</t>
    </rPh>
    <rPh sb="13" eb="15">
      <t>キソ</t>
    </rPh>
    <rPh sb="15" eb="17">
      <t>ニチガク</t>
    </rPh>
    <phoneticPr fontId="5"/>
  </si>
  <si>
    <t>11.
 適用月数</t>
    <rPh sb="5" eb="7">
      <t>テキヨウ</t>
    </rPh>
    <rPh sb="7" eb="8">
      <t>ツキ</t>
    </rPh>
    <rPh sb="8" eb="9">
      <t>スウ</t>
    </rPh>
    <phoneticPr fontId="2"/>
  </si>
  <si>
    <t>12.
　　希望する
　　基礎日額</t>
    <rPh sb="6" eb="8">
      <t>キボウ</t>
    </rPh>
    <rPh sb="13" eb="17">
      <t>キソニチガク</t>
    </rPh>
    <phoneticPr fontId="2"/>
  </si>
  <si>
    <t>９．特別加入者の氏名</t>
    <rPh sb="2" eb="6">
      <t>トクベツカニュウ</t>
    </rPh>
    <rPh sb="6" eb="7">
      <t>シャ</t>
    </rPh>
    <rPh sb="8" eb="10">
      <t>シメイ</t>
    </rPh>
    <phoneticPr fontId="2"/>
  </si>
  <si>
    <t>10.
　承認済の
　基礎日額</t>
    <rPh sb="5" eb="7">
      <t>ショウニン</t>
    </rPh>
    <rPh sb="7" eb="8">
      <t>スミ</t>
    </rPh>
    <rPh sb="11" eb="13">
      <t>キソ</t>
    </rPh>
    <rPh sb="13" eb="15">
      <t>ニチガク</t>
    </rPh>
    <phoneticPr fontId="5"/>
  </si>
  <si>
    <t>01</t>
    <phoneticPr fontId="2"/>
  </si>
  <si>
    <t>00円</t>
    <rPh sb="2" eb="3">
      <t>エン</t>
    </rPh>
    <phoneticPr fontId="2"/>
  </si>
  <si>
    <t>04</t>
    <phoneticPr fontId="2"/>
  </si>
  <si>
    <t>02</t>
    <phoneticPr fontId="2"/>
  </si>
  <si>
    <t>05</t>
    <phoneticPr fontId="2"/>
  </si>
  <si>
    <t>03</t>
    <phoneticPr fontId="2"/>
  </si>
  <si>
    <t>06</t>
    <phoneticPr fontId="2"/>
  </si>
  <si>
    <t>別途一括有期事業報告書の明細及び算定基礎賃金等を上記のとおり総括して報告します。</t>
    <phoneticPr fontId="2"/>
  </si>
  <si>
    <t>事業主氏名</t>
    <rPh sb="0" eb="2">
      <t>ジギョウ</t>
    </rPh>
    <rPh sb="2" eb="3">
      <t>ヌシ</t>
    </rPh>
    <rPh sb="3" eb="5">
      <t>シメイ</t>
    </rPh>
    <phoneticPr fontId="2"/>
  </si>
  <si>
    <t>静岡労働局労働保険特別会計歳入徴収官 殿</t>
    <rPh sb="0" eb="2">
      <t>シズオカ</t>
    </rPh>
    <phoneticPr fontId="5"/>
  </si>
  <si>
    <t>２２１０３９３５</t>
    <phoneticPr fontId="5"/>
  </si>
  <si>
    <t>沼津商工会議所（TEL：055-921-1000）</t>
    <rPh sb="0" eb="2">
      <t>ヌマヅ</t>
    </rPh>
    <rPh sb="2" eb="4">
      <t>ショウコウ</t>
    </rPh>
    <rPh sb="4" eb="7">
      <t>カイギショ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</si>
</sst>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000"/>
    <numFmt numFmtId="177" formatCode="#,###"/>
    <numFmt numFmtId="178" formatCode="0_ "/>
    <numFmt numFmtId="179" formatCode="[DBNum3]0"/>
    <numFmt numFmtId="180" formatCode="#,##0_ "/>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4"/>
      <color rgb="FFFFFF00"/>
      <name val="游ゴシック"/>
      <family val="3"/>
      <charset val="128"/>
    </font>
    <font>
      <sz val="6"/>
      <name val="ＭＳ Ｐゴシック"/>
      <family val="3"/>
      <charset val="128"/>
    </font>
    <font>
      <sz val="10"/>
      <color rgb="FFFFFF00"/>
      <name val="游明朝"/>
      <family val="1"/>
      <charset val="128"/>
    </font>
    <font>
      <sz val="10"/>
      <name val="游明朝"/>
      <family val="1"/>
      <charset val="128"/>
    </font>
    <font>
      <sz val="10"/>
      <name val="Yu Gothic Medium"/>
      <family val="2"/>
      <charset val="128"/>
    </font>
    <font>
      <sz val="12"/>
      <name val="游明朝"/>
      <family val="1"/>
      <charset val="128"/>
    </font>
    <font>
      <sz val="14"/>
      <name val="游明朝"/>
      <family val="1"/>
      <charset val="128"/>
    </font>
    <font>
      <sz val="6"/>
      <name val="游明朝"/>
      <family val="1"/>
      <charset val="128"/>
    </font>
    <font>
      <sz val="9"/>
      <name val="游明朝"/>
      <family val="1"/>
      <charset val="128"/>
    </font>
    <font>
      <sz val="8"/>
      <name val="游明朝"/>
      <family val="1"/>
      <charset val="128"/>
    </font>
    <font>
      <b/>
      <sz val="9"/>
      <name val="游明朝"/>
      <family val="1"/>
      <charset val="128"/>
    </font>
    <font>
      <sz val="11"/>
      <name val="游明朝"/>
      <family val="1"/>
      <charset val="128"/>
    </font>
    <font>
      <b/>
      <sz val="11"/>
      <color theme="1"/>
      <name val="游ゴシック"/>
      <family val="3"/>
      <charset val="128"/>
    </font>
    <font>
      <b/>
      <sz val="11"/>
      <name val="游ゴシック"/>
      <family val="3"/>
      <charset val="128"/>
    </font>
    <font>
      <b/>
      <sz val="9"/>
      <name val="游ゴシック"/>
      <family val="3"/>
      <charset val="128"/>
    </font>
    <font>
      <b/>
      <sz val="8"/>
      <name val="游明朝"/>
      <family val="1"/>
      <charset val="128"/>
    </font>
    <font>
      <sz val="8"/>
      <color indexed="9"/>
      <name val="游明朝"/>
      <family val="1"/>
      <charset val="128"/>
    </font>
    <font>
      <sz val="10"/>
      <color theme="1"/>
      <name val="游明朝"/>
      <family val="1"/>
      <charset val="128"/>
    </font>
    <font>
      <sz val="8"/>
      <color theme="1"/>
      <name val="游明朝"/>
      <family val="1"/>
      <charset val="128"/>
    </font>
    <font>
      <sz val="8"/>
      <color theme="1"/>
      <name val="游ゴシック"/>
      <family val="2"/>
      <charset val="128"/>
      <scheme val="minor"/>
    </font>
    <font>
      <b/>
      <sz val="10"/>
      <name val="游明朝"/>
      <family val="1"/>
      <charset val="128"/>
    </font>
  </fonts>
  <fills count="4">
    <fill>
      <patternFill patternType="none"/>
    </fill>
    <fill>
      <patternFill patternType="gray125"/>
    </fill>
    <fill>
      <patternFill patternType="solid">
        <fgColor rgb="FFFFFF99"/>
        <bgColor indexed="64"/>
      </patternFill>
    </fill>
    <fill>
      <patternFill patternType="solid">
        <fgColor indexed="9"/>
        <bgColor indexed="64"/>
      </patternFill>
    </fill>
  </fills>
  <borders count="11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64">
    <xf numFmtId="0" fontId="0" fillId="0" borderId="0" xfId="0">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7" fillId="0" borderId="7" xfId="1" applyFont="1" applyBorder="1" applyAlignment="1">
      <alignment horizontal="distributed" vertical="center"/>
    </xf>
    <xf numFmtId="176" fontId="7" fillId="2" borderId="12" xfId="1" applyNumberFormat="1" applyFont="1" applyFill="1" applyBorder="1" applyAlignment="1" applyProtection="1">
      <alignment horizontal="distributed" vertical="center"/>
      <protection locked="0"/>
    </xf>
    <xf numFmtId="0" fontId="7" fillId="2" borderId="13" xfId="1" applyFont="1" applyFill="1" applyBorder="1" applyAlignment="1" applyProtection="1">
      <alignment horizontal="center" vertical="center"/>
      <protection locked="0"/>
    </xf>
    <xf numFmtId="0" fontId="11" fillId="0" borderId="14" xfId="1" applyFont="1" applyBorder="1" applyAlignment="1"/>
    <xf numFmtId="0" fontId="7" fillId="0" borderId="14" xfId="1" applyFont="1" applyBorder="1" applyAlignment="1">
      <alignment horizontal="center" vertical="center"/>
    </xf>
    <xf numFmtId="0" fontId="11" fillId="0" borderId="15" xfId="1" applyFont="1" applyBorder="1" applyAlignment="1"/>
    <xf numFmtId="0" fontId="12" fillId="0" borderId="27" xfId="1" applyFont="1" applyBorder="1" applyAlignment="1">
      <alignment horizontal="left" vertical="center" wrapText="1"/>
    </xf>
    <xf numFmtId="0" fontId="13" fillId="0" borderId="27" xfId="1" applyFont="1" applyBorder="1" applyAlignment="1">
      <alignment horizontal="left" vertical="center" wrapText="1"/>
    </xf>
    <xf numFmtId="0" fontId="12" fillId="0" borderId="27" xfId="1" applyFont="1" applyBorder="1" applyAlignment="1">
      <alignment horizontal="center" vertical="center"/>
    </xf>
    <xf numFmtId="0" fontId="12" fillId="2" borderId="33" xfId="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protection locked="0"/>
    </xf>
    <xf numFmtId="0" fontId="12" fillId="0" borderId="32" xfId="1" applyFont="1" applyBorder="1">
      <alignment vertical="center"/>
    </xf>
    <xf numFmtId="0" fontId="12" fillId="2" borderId="38"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12" fillId="0" borderId="0" xfId="1" applyFont="1">
      <alignment vertical="center"/>
    </xf>
    <xf numFmtId="0" fontId="12" fillId="0" borderId="35" xfId="1" applyFont="1" applyBorder="1">
      <alignment vertical="center"/>
    </xf>
    <xf numFmtId="0" fontId="12" fillId="0" borderId="24" xfId="1" applyFont="1" applyBorder="1">
      <alignment vertical="center"/>
    </xf>
    <xf numFmtId="0" fontId="12" fillId="2" borderId="40" xfId="1" applyFont="1" applyFill="1" applyBorder="1" applyAlignment="1" applyProtection="1">
      <alignment horizontal="center" vertical="center"/>
      <protection locked="0"/>
    </xf>
    <xf numFmtId="0" fontId="12" fillId="2" borderId="32" xfId="1" applyFont="1" applyFill="1" applyBorder="1" applyAlignment="1">
      <alignment horizontal="distributed" vertical="center" indent="1"/>
    </xf>
    <xf numFmtId="0" fontId="12" fillId="2" borderId="44" xfId="1" applyFont="1" applyFill="1" applyBorder="1" applyAlignment="1">
      <alignment horizontal="distributed" vertical="center" indent="1"/>
    </xf>
    <xf numFmtId="0" fontId="12" fillId="2" borderId="1" xfId="1" applyFont="1" applyFill="1" applyBorder="1" applyAlignment="1">
      <alignment horizontal="distributed" vertical="center" indent="1"/>
    </xf>
    <xf numFmtId="0" fontId="12" fillId="0" borderId="0" xfId="1" applyFont="1" applyAlignment="1">
      <alignment horizontal="left" vertical="center" indent="2"/>
    </xf>
    <xf numFmtId="0" fontId="12" fillId="0" borderId="0" xfId="1" applyFont="1" applyAlignment="1">
      <alignment horizontal="right" vertical="center"/>
    </xf>
    <xf numFmtId="0" fontId="12" fillId="2" borderId="57" xfId="1" applyFont="1" applyFill="1" applyBorder="1" applyAlignment="1" applyProtection="1">
      <alignment horizontal="center" vertical="center"/>
      <protection locked="0"/>
    </xf>
    <xf numFmtId="0" fontId="12" fillId="0" borderId="22" xfId="1" applyFont="1" applyBorder="1" applyAlignment="1">
      <alignment horizontal="right" vertical="center"/>
    </xf>
    <xf numFmtId="0" fontId="12" fillId="0" borderId="58" xfId="1" applyFont="1" applyBorder="1">
      <alignment vertical="center"/>
    </xf>
    <xf numFmtId="0" fontId="12" fillId="0" borderId="58" xfId="1" applyFont="1" applyBorder="1" applyAlignment="1">
      <alignment horizontal="right" vertical="center"/>
    </xf>
    <xf numFmtId="0" fontId="12" fillId="0" borderId="0" xfId="1" applyFont="1" applyAlignment="1">
      <alignment horizontal="left" vertical="center"/>
    </xf>
    <xf numFmtId="0" fontId="13" fillId="0" borderId="0" xfId="1" applyFont="1" applyAlignment="1">
      <alignment horizontal="left" indent="2"/>
    </xf>
    <xf numFmtId="0" fontId="11" fillId="0" borderId="60" xfId="1" applyFont="1" applyBorder="1" applyAlignment="1">
      <alignment vertical="center" wrapText="1"/>
    </xf>
    <xf numFmtId="0" fontId="11" fillId="0" borderId="60" xfId="1" applyFont="1" applyBorder="1" applyProtection="1">
      <alignment vertical="center"/>
      <protection locked="0"/>
    </xf>
    <xf numFmtId="176" fontId="7" fillId="0" borderId="12" xfId="1" applyNumberFormat="1" applyFont="1" applyBorder="1" applyAlignment="1">
      <alignment horizontal="distributed" vertical="center"/>
    </xf>
    <xf numFmtId="0" fontId="7" fillId="0" borderId="13" xfId="1" applyFont="1" applyBorder="1" applyAlignment="1">
      <alignment horizontal="center" vertical="center"/>
    </xf>
    <xf numFmtId="0" fontId="13" fillId="0" borderId="0" xfId="3" applyFont="1" applyAlignment="1"/>
    <xf numFmtId="0" fontId="13" fillId="0" borderId="0" xfId="3" applyFont="1">
      <alignment vertical="center"/>
    </xf>
    <xf numFmtId="0" fontId="13" fillId="0" borderId="27" xfId="3" applyFont="1" applyBorder="1">
      <alignment vertical="center"/>
    </xf>
    <xf numFmtId="0" fontId="13" fillId="0" borderId="32" xfId="3" applyFont="1" applyBorder="1" applyAlignment="1">
      <alignment horizontal="right" vertical="center"/>
    </xf>
    <xf numFmtId="0" fontId="13" fillId="0" borderId="0" xfId="3" applyFont="1" applyAlignment="1">
      <alignment horizontal="center" vertical="center"/>
    </xf>
    <xf numFmtId="0" fontId="18" fillId="0" borderId="0" xfId="3" applyFont="1">
      <alignment vertical="center"/>
    </xf>
    <xf numFmtId="0" fontId="13" fillId="0" borderId="0" xfId="3" applyFont="1" applyAlignment="1">
      <alignment horizontal="center" vertical="center" wrapText="1"/>
    </xf>
    <xf numFmtId="0" fontId="19" fillId="0" borderId="0" xfId="3" applyFont="1">
      <alignment vertical="center"/>
    </xf>
    <xf numFmtId="0" fontId="13" fillId="0" borderId="49" xfId="3" applyFont="1" applyBorder="1" applyAlignment="1">
      <alignment horizontal="center" vertical="center" wrapText="1"/>
    </xf>
    <xf numFmtId="0" fontId="13" fillId="0" borderId="0" xfId="3" applyFont="1" applyAlignment="1">
      <alignment horizontal="left" vertical="center"/>
    </xf>
    <xf numFmtId="0" fontId="13" fillId="0" borderId="27" xfId="3" applyFont="1" applyBorder="1" applyAlignment="1">
      <alignment horizontal="center" vertical="center" wrapText="1"/>
    </xf>
    <xf numFmtId="0" fontId="7" fillId="0" borderId="35" xfId="3" applyFont="1" applyBorder="1" applyAlignment="1">
      <alignment horizontal="center" vertical="center" wrapText="1"/>
    </xf>
    <xf numFmtId="49" fontId="20" fillId="3" borderId="0" xfId="3" applyNumberFormat="1" applyFont="1" applyFill="1" applyAlignment="1"/>
    <xf numFmtId="0" fontId="13" fillId="0" borderId="35" xfId="3" applyFont="1" applyBorder="1" applyAlignment="1">
      <alignment vertical="center" wrapText="1"/>
    </xf>
    <xf numFmtId="0" fontId="20" fillId="3" borderId="0" xfId="3" applyFont="1" applyFill="1" applyAlignment="1"/>
    <xf numFmtId="0" fontId="14" fillId="2" borderId="86" xfId="3" applyFont="1" applyFill="1" applyBorder="1" applyAlignment="1" applyProtection="1">
      <alignment horizontal="center" vertical="center" shrinkToFit="1"/>
      <protection locked="0"/>
    </xf>
    <xf numFmtId="0" fontId="13" fillId="0" borderId="37" xfId="3" applyFont="1" applyBorder="1" applyAlignment="1">
      <alignment vertical="center" shrinkToFit="1"/>
    </xf>
    <xf numFmtId="0" fontId="23" fillId="0" borderId="0" xfId="3" applyFont="1">
      <alignment vertical="center"/>
    </xf>
    <xf numFmtId="0" fontId="11" fillId="0" borderId="57" xfId="3" applyFont="1" applyBorder="1" applyAlignment="1">
      <alignment vertical="center" wrapText="1"/>
    </xf>
    <xf numFmtId="0" fontId="11" fillId="0" borderId="36" xfId="3" applyFont="1" applyBorder="1" applyAlignment="1">
      <alignment horizontal="left" vertical="center" wrapText="1"/>
    </xf>
    <xf numFmtId="49" fontId="13" fillId="0" borderId="0" xfId="3" applyNumberFormat="1" applyFont="1" applyAlignment="1"/>
    <xf numFmtId="49" fontId="13" fillId="0" borderId="91" xfId="3" applyNumberFormat="1" applyFont="1" applyBorder="1" applyAlignment="1">
      <alignment horizontal="center"/>
    </xf>
    <xf numFmtId="38" fontId="7" fillId="2" borderId="94" xfId="4" applyFont="1" applyFill="1" applyBorder="1" applyAlignment="1" applyProtection="1">
      <alignment horizontal="right" shrinkToFit="1"/>
      <protection locked="0"/>
    </xf>
    <xf numFmtId="0" fontId="24" fillId="2" borderId="95" xfId="3" applyFont="1" applyFill="1" applyBorder="1" applyAlignment="1" applyProtection="1">
      <alignment horizontal="center" shrinkToFit="1"/>
      <protection locked="0"/>
    </xf>
    <xf numFmtId="0" fontId="24" fillId="2" borderId="74" xfId="3" applyFont="1" applyFill="1" applyBorder="1" applyAlignment="1" applyProtection="1">
      <alignment horizontal="right" shrinkToFit="1"/>
      <protection locked="0"/>
    </xf>
    <xf numFmtId="0" fontId="13" fillId="0" borderId="82" xfId="3" applyFont="1" applyBorder="1" applyAlignment="1">
      <alignment horizontal="center" wrapText="1"/>
    </xf>
    <xf numFmtId="0" fontId="13" fillId="0" borderId="35" xfId="3" applyFont="1" applyBorder="1" applyAlignment="1">
      <alignment horizontal="center" wrapText="1"/>
    </xf>
    <xf numFmtId="49" fontId="13" fillId="0" borderId="98" xfId="3" applyNumberFormat="1" applyFont="1" applyBorder="1" applyAlignment="1">
      <alignment horizontal="center"/>
    </xf>
    <xf numFmtId="38" fontId="7" fillId="2" borderId="101" xfId="4" applyFont="1" applyFill="1" applyBorder="1" applyAlignment="1" applyProtection="1">
      <alignment horizontal="right" shrinkToFit="1"/>
      <protection locked="0"/>
    </xf>
    <xf numFmtId="0" fontId="24" fillId="2" borderId="102" xfId="3" applyFont="1" applyFill="1" applyBorder="1" applyAlignment="1" applyProtection="1">
      <alignment horizontal="center" shrinkToFit="1"/>
      <protection locked="0"/>
    </xf>
    <xf numFmtId="0" fontId="24" fillId="2" borderId="85" xfId="3" applyFont="1" applyFill="1" applyBorder="1" applyAlignment="1" applyProtection="1">
      <alignment horizontal="right" shrinkToFit="1"/>
      <protection locked="0"/>
    </xf>
    <xf numFmtId="0" fontId="13" fillId="0" borderId="85" xfId="3" applyFont="1" applyBorder="1" applyAlignment="1">
      <alignment horizontal="center" wrapText="1"/>
    </xf>
    <xf numFmtId="0" fontId="13" fillId="0" borderId="99" xfId="3" applyFont="1" applyBorder="1" applyAlignment="1">
      <alignment horizontal="center" wrapText="1"/>
    </xf>
    <xf numFmtId="49" fontId="13" fillId="0" borderId="105" xfId="3" applyNumberFormat="1" applyFont="1" applyBorder="1" applyAlignment="1">
      <alignment horizontal="center"/>
    </xf>
    <xf numFmtId="38" fontId="7" fillId="2" borderId="108" xfId="4" applyFont="1" applyFill="1" applyBorder="1" applyAlignment="1" applyProtection="1">
      <alignment horizontal="right" shrinkToFit="1"/>
      <protection locked="0"/>
    </xf>
    <xf numFmtId="0" fontId="24" fillId="2" borderId="109" xfId="3" applyFont="1" applyFill="1" applyBorder="1" applyAlignment="1" applyProtection="1">
      <alignment horizontal="center" shrinkToFit="1"/>
      <protection locked="0"/>
    </xf>
    <xf numFmtId="0" fontId="24" fillId="2" borderId="110" xfId="3" applyFont="1" applyFill="1" applyBorder="1" applyAlignment="1" applyProtection="1">
      <alignment horizontal="right" shrinkToFit="1"/>
      <protection locked="0"/>
    </xf>
    <xf numFmtId="0" fontId="13" fillId="0" borderId="79" xfId="3" applyFont="1" applyBorder="1" applyAlignment="1">
      <alignment horizontal="center" wrapText="1"/>
    </xf>
    <xf numFmtId="0" fontId="13" fillId="0" borderId="24" xfId="3" applyFont="1" applyBorder="1" applyAlignment="1">
      <alignment horizontal="center" wrapText="1"/>
    </xf>
    <xf numFmtId="0" fontId="7" fillId="0" borderId="0" xfId="3" applyFont="1" applyAlignment="1">
      <alignment horizontal="center" shrinkToFit="1"/>
    </xf>
    <xf numFmtId="0" fontId="7" fillId="0" borderId="0" xfId="1" applyFont="1" applyAlignment="1">
      <alignment horizontal="center"/>
    </xf>
    <xf numFmtId="0" fontId="13" fillId="0" borderId="0" xfId="3" applyFont="1" applyAlignment="1">
      <alignment horizontal="left" vertical="center" indent="1"/>
    </xf>
    <xf numFmtId="0" fontId="12" fillId="2" borderId="22" xfId="1" applyFont="1" applyFill="1" applyBorder="1" applyAlignment="1" applyProtection="1">
      <alignment horizontal="center" vertical="center"/>
      <protection locked="0"/>
    </xf>
    <xf numFmtId="0" fontId="12" fillId="2" borderId="22" xfId="1" applyFont="1" applyFill="1" applyBorder="1" applyAlignment="1" applyProtection="1">
      <alignment horizontal="left" vertical="center" indent="1"/>
      <protection locked="0"/>
    </xf>
    <xf numFmtId="0" fontId="12" fillId="2" borderId="58" xfId="1" applyFont="1" applyFill="1" applyBorder="1" applyAlignment="1" applyProtection="1">
      <alignment horizontal="left" vertical="center" indent="1"/>
      <protection locked="0"/>
    </xf>
    <xf numFmtId="0" fontId="11" fillId="0" borderId="59" xfId="1" applyFont="1" applyBorder="1" applyAlignment="1">
      <alignment horizontal="center" vertical="center" wrapText="1"/>
    </xf>
    <xf numFmtId="0" fontId="11" fillId="0" borderId="60" xfId="1" applyFont="1" applyBorder="1" applyAlignment="1">
      <alignment horizontal="center" vertical="center"/>
    </xf>
    <xf numFmtId="0" fontId="11" fillId="0" borderId="60" xfId="1" applyFont="1" applyBorder="1" applyAlignment="1">
      <alignment horizontal="distributed" vertical="center" indent="3"/>
    </xf>
    <xf numFmtId="0" fontId="11" fillId="0" borderId="60" xfId="1" applyFont="1" applyBorder="1" applyAlignment="1">
      <alignment horizontal="distributed" vertical="center" indent="2"/>
    </xf>
    <xf numFmtId="0" fontId="11" fillId="0" borderId="60" xfId="1" applyFont="1" applyBorder="1" applyAlignment="1" applyProtection="1">
      <alignment horizontal="center" vertical="center"/>
      <protection locked="0"/>
    </xf>
    <xf numFmtId="38" fontId="14" fillId="0" borderId="36" xfId="2" applyFont="1" applyBorder="1" applyAlignment="1" applyProtection="1">
      <alignment horizontal="center" vertical="center"/>
    </xf>
    <xf numFmtId="38" fontId="14" fillId="0" borderId="49" xfId="2" applyFont="1" applyBorder="1" applyAlignment="1" applyProtection="1">
      <alignment horizontal="center" vertical="center"/>
    </xf>
    <xf numFmtId="38" fontId="14" fillId="0" borderId="54" xfId="2" applyFont="1" applyBorder="1" applyAlignment="1" applyProtection="1">
      <alignment horizontal="center" vertical="center"/>
    </xf>
    <xf numFmtId="38" fontId="14" fillId="0" borderId="36" xfId="2" applyFont="1" applyBorder="1" applyAlignment="1" applyProtection="1">
      <alignment horizontal="right" vertical="center"/>
      <protection locked="0"/>
    </xf>
    <xf numFmtId="38" fontId="14" fillId="0" borderId="28" xfId="2" applyFont="1" applyBorder="1" applyAlignment="1" applyProtection="1">
      <alignment horizontal="right" vertical="center"/>
      <protection locked="0"/>
    </xf>
    <xf numFmtId="0" fontId="14" fillId="0" borderId="42" xfId="1" applyFont="1" applyBorder="1" applyAlignment="1">
      <alignment horizontal="center" vertical="center"/>
    </xf>
    <xf numFmtId="0" fontId="14" fillId="0" borderId="50" xfId="1" applyFont="1" applyBorder="1" applyAlignment="1">
      <alignment horizontal="center" vertical="center"/>
    </xf>
    <xf numFmtId="0" fontId="14" fillId="0" borderId="55" xfId="1" applyFont="1" applyBorder="1" applyAlignment="1">
      <alignment horizontal="center" vertical="center"/>
    </xf>
    <xf numFmtId="177" fontId="14" fillId="0" borderId="27" xfId="2" applyNumberFormat="1" applyFont="1" applyBorder="1" applyAlignment="1" applyProtection="1">
      <alignment horizontal="center" vertical="center"/>
    </xf>
    <xf numFmtId="177" fontId="14" fillId="0" borderId="32" xfId="2" applyNumberFormat="1" applyFont="1" applyBorder="1" applyAlignment="1" applyProtection="1">
      <alignment horizontal="center" vertical="center"/>
    </xf>
    <xf numFmtId="177" fontId="14" fillId="0" borderId="37" xfId="2" applyNumberFormat="1" applyFont="1" applyBorder="1" applyAlignment="1" applyProtection="1">
      <alignment horizontal="center" vertical="center"/>
    </xf>
    <xf numFmtId="177" fontId="14" fillId="0" borderId="47" xfId="2" applyNumberFormat="1" applyFont="1" applyBorder="1" applyAlignment="1" applyProtection="1">
      <alignment horizontal="center" vertical="center"/>
    </xf>
    <xf numFmtId="177" fontId="14" fillId="0" borderId="0" xfId="2" applyNumberFormat="1" applyFont="1" applyBorder="1" applyAlignment="1" applyProtection="1">
      <alignment horizontal="center" vertical="center"/>
    </xf>
    <xf numFmtId="177" fontId="14" fillId="0" borderId="30" xfId="2" applyNumberFormat="1" applyFont="1" applyBorder="1" applyAlignment="1" applyProtection="1">
      <alignment horizontal="center" vertical="center"/>
    </xf>
    <xf numFmtId="177" fontId="14" fillId="0" borderId="53" xfId="2" applyNumberFormat="1" applyFont="1" applyBorder="1" applyAlignment="1" applyProtection="1">
      <alignment horizontal="center" vertical="center"/>
    </xf>
    <xf numFmtId="177" fontId="14" fillId="0" borderId="1" xfId="2" applyNumberFormat="1" applyFont="1" applyBorder="1" applyAlignment="1" applyProtection="1">
      <alignment horizontal="center" vertical="center"/>
    </xf>
    <xf numFmtId="177" fontId="14" fillId="0" borderId="56" xfId="2" applyNumberFormat="1" applyFont="1" applyBorder="1" applyAlignment="1" applyProtection="1">
      <alignment horizontal="center" vertical="center"/>
    </xf>
    <xf numFmtId="38" fontId="12" fillId="0" borderId="36" xfId="2" applyFont="1" applyFill="1" applyBorder="1" applyAlignment="1" applyProtection="1">
      <alignment horizontal="right" vertical="center"/>
    </xf>
    <xf numFmtId="38" fontId="12" fillId="0" borderId="28" xfId="2" applyFont="1" applyFill="1" applyBorder="1" applyAlignment="1" applyProtection="1">
      <alignment horizontal="right" vertical="center"/>
    </xf>
    <xf numFmtId="0" fontId="12" fillId="0" borderId="36" xfId="1" applyFont="1" applyBorder="1" applyAlignment="1">
      <alignment horizontal="center" vertical="center"/>
    </xf>
    <xf numFmtId="0" fontId="12" fillId="0" borderId="28" xfId="1" applyFont="1" applyBorder="1" applyAlignment="1">
      <alignment horizontal="center" vertical="center"/>
    </xf>
    <xf numFmtId="38" fontId="12" fillId="0" borderId="27" xfId="2" applyFont="1" applyBorder="1" applyAlignment="1" applyProtection="1">
      <alignment horizontal="right" vertical="center" indent="1"/>
    </xf>
    <xf numFmtId="38" fontId="12" fillId="0" borderId="32" xfId="2" applyFont="1" applyBorder="1" applyAlignment="1" applyProtection="1">
      <alignment horizontal="right" vertical="center" indent="1"/>
    </xf>
    <xf numFmtId="38" fontId="12" fillId="0" borderId="37" xfId="2" applyFont="1" applyBorder="1" applyAlignment="1" applyProtection="1">
      <alignment horizontal="right" vertical="center" indent="1"/>
    </xf>
    <xf numFmtId="38" fontId="12" fillId="0" borderId="23" xfId="2" applyFont="1" applyBorder="1" applyAlignment="1" applyProtection="1">
      <alignment horizontal="right" vertical="center" indent="1"/>
    </xf>
    <xf numFmtId="38" fontId="12" fillId="0" borderId="22" xfId="2" applyFont="1" applyBorder="1" applyAlignment="1" applyProtection="1">
      <alignment horizontal="right" vertical="center" indent="1"/>
    </xf>
    <xf numFmtId="38" fontId="12" fillId="0" borderId="29" xfId="2" applyFont="1" applyBorder="1" applyAlignment="1" applyProtection="1">
      <alignment horizontal="right" vertical="center" indent="1"/>
    </xf>
    <xf numFmtId="0" fontId="12" fillId="0" borderId="41" xfId="1" applyFont="1" applyBorder="1" applyAlignment="1">
      <alignment horizontal="distributed" vertical="center" indent="1"/>
    </xf>
    <xf numFmtId="0" fontId="12" fillId="0" borderId="43" xfId="1" applyFont="1" applyBorder="1" applyAlignment="1">
      <alignment horizontal="distributed" vertical="center" indent="1"/>
    </xf>
    <xf numFmtId="0" fontId="12" fillId="0" borderId="51" xfId="1" applyFont="1" applyBorder="1" applyAlignment="1">
      <alignment horizontal="distributed" vertical="center" indent="1"/>
    </xf>
    <xf numFmtId="0" fontId="12" fillId="2" borderId="32" xfId="1" applyFont="1" applyFill="1" applyBorder="1" applyAlignment="1" applyProtection="1">
      <alignment horizontal="left" vertical="center" shrinkToFit="1"/>
      <protection locked="0"/>
    </xf>
    <xf numFmtId="0" fontId="12" fillId="2" borderId="35" xfId="1" applyFont="1" applyFill="1" applyBorder="1" applyAlignment="1" applyProtection="1">
      <alignment horizontal="left" vertical="center" shrinkToFit="1"/>
      <protection locked="0"/>
    </xf>
    <xf numFmtId="0" fontId="12" fillId="0" borderId="27" xfId="1" applyFont="1" applyBorder="1" applyAlignment="1">
      <alignment horizontal="center" vertical="center"/>
    </xf>
    <xf numFmtId="0" fontId="12" fillId="0" borderId="32" xfId="1" applyFont="1" applyBorder="1" applyAlignment="1">
      <alignment horizontal="center" vertical="center"/>
    </xf>
    <xf numFmtId="0" fontId="12" fillId="0" borderId="35"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Alignment="1">
      <alignment horizontal="center" vertical="center"/>
    </xf>
    <xf numFmtId="0" fontId="12" fillId="0" borderId="48" xfId="1" applyFont="1" applyBorder="1" applyAlignment="1">
      <alignment horizontal="center" vertical="center"/>
    </xf>
    <xf numFmtId="0" fontId="12" fillId="0" borderId="53" xfId="1" applyFont="1" applyBorder="1" applyAlignment="1">
      <alignment horizontal="center" vertical="center"/>
    </xf>
    <xf numFmtId="0" fontId="12" fillId="0" borderId="1" xfId="1" applyFont="1" applyBorder="1" applyAlignment="1">
      <alignment horizontal="center" vertical="center"/>
    </xf>
    <xf numFmtId="0" fontId="12" fillId="0" borderId="52" xfId="1" applyFont="1" applyBorder="1" applyAlignment="1">
      <alignment horizontal="center" vertical="center"/>
    </xf>
    <xf numFmtId="38" fontId="12" fillId="0" borderId="32" xfId="2" applyFont="1" applyBorder="1" applyAlignment="1" applyProtection="1">
      <alignment horizontal="center" vertical="center"/>
    </xf>
    <xf numFmtId="38" fontId="12" fillId="0" borderId="35" xfId="2" applyFont="1" applyBorder="1" applyAlignment="1" applyProtection="1">
      <alignment horizontal="center" vertical="center"/>
    </xf>
    <xf numFmtId="38" fontId="12" fillId="0" borderId="0" xfId="2" applyFont="1" applyBorder="1" applyAlignment="1" applyProtection="1">
      <alignment horizontal="center" vertical="center"/>
    </xf>
    <xf numFmtId="38" fontId="12" fillId="0" borderId="48" xfId="2" applyFont="1" applyBorder="1" applyAlignment="1" applyProtection="1">
      <alignment horizontal="center" vertical="center"/>
    </xf>
    <xf numFmtId="38" fontId="12" fillId="0" borderId="1" xfId="2" applyFont="1" applyBorder="1" applyAlignment="1" applyProtection="1">
      <alignment horizontal="center" vertical="center"/>
    </xf>
    <xf numFmtId="38" fontId="12" fillId="0" borderId="52" xfId="2" applyFont="1" applyBorder="1" applyAlignment="1" applyProtection="1">
      <alignment horizontal="center" vertical="center"/>
    </xf>
    <xf numFmtId="0" fontId="12" fillId="2" borderId="45" xfId="1" applyFont="1" applyFill="1" applyBorder="1" applyAlignment="1" applyProtection="1">
      <alignment horizontal="left" vertical="center" shrinkToFit="1"/>
      <protection locked="0"/>
    </xf>
    <xf numFmtId="0" fontId="12" fillId="2" borderId="46" xfId="1" applyFont="1" applyFill="1" applyBorder="1" applyAlignment="1" applyProtection="1">
      <alignment horizontal="left" vertical="center" shrinkToFit="1"/>
      <protection locked="0"/>
    </xf>
    <xf numFmtId="0" fontId="12" fillId="2" borderId="1" xfId="1" applyFont="1" applyFill="1" applyBorder="1" applyAlignment="1" applyProtection="1">
      <alignment horizontal="left" vertical="center" shrinkToFit="1"/>
      <protection locked="0"/>
    </xf>
    <xf numFmtId="0" fontId="12" fillId="2" borderId="52" xfId="1" applyFont="1" applyFill="1" applyBorder="1" applyAlignment="1" applyProtection="1">
      <alignment horizontal="left" vertical="center" shrinkToFit="1"/>
      <protection locked="0"/>
    </xf>
    <xf numFmtId="0" fontId="7" fillId="0" borderId="30" xfId="1" applyFont="1" applyBorder="1" applyAlignment="1">
      <alignment horizontal="center" vertical="center"/>
    </xf>
    <xf numFmtId="0" fontId="7" fillId="2" borderId="31" xfId="1" applyFont="1" applyFill="1" applyBorder="1" applyAlignment="1" applyProtection="1">
      <alignment horizontal="left" vertical="center" wrapText="1" indent="1"/>
      <protection locked="0"/>
    </xf>
    <xf numFmtId="0" fontId="7" fillId="2" borderId="32" xfId="1" applyFont="1" applyFill="1" applyBorder="1" applyAlignment="1" applyProtection="1">
      <alignment horizontal="left" vertical="center" wrapText="1" indent="1"/>
      <protection locked="0"/>
    </xf>
    <xf numFmtId="0" fontId="7" fillId="2" borderId="21" xfId="1" applyFont="1" applyFill="1" applyBorder="1" applyAlignment="1" applyProtection="1">
      <alignment horizontal="left" vertical="center" wrapText="1" indent="1"/>
      <protection locked="0"/>
    </xf>
    <xf numFmtId="0" fontId="7" fillId="2" borderId="22" xfId="1" applyFont="1" applyFill="1" applyBorder="1" applyAlignment="1" applyProtection="1">
      <alignment horizontal="left" vertical="center" wrapText="1" indent="1"/>
      <protection locked="0"/>
    </xf>
    <xf numFmtId="0" fontId="7" fillId="2" borderId="27" xfId="1" applyFont="1" applyFill="1" applyBorder="1" applyAlignment="1" applyProtection="1">
      <alignment horizontal="center" vertical="center" wrapText="1"/>
      <protection locked="0"/>
    </xf>
    <xf numFmtId="0" fontId="7" fillId="2" borderId="23" xfId="1" applyFont="1" applyFill="1" applyBorder="1" applyAlignment="1" applyProtection="1">
      <alignment horizontal="center" vertical="center" wrapText="1"/>
      <protection locked="0"/>
    </xf>
    <xf numFmtId="38" fontId="12" fillId="2" borderId="27" xfId="2" applyFont="1" applyFill="1" applyBorder="1" applyAlignment="1" applyProtection="1">
      <alignment horizontal="right" vertical="center"/>
      <protection locked="0"/>
    </xf>
    <xf numFmtId="38" fontId="12" fillId="2" borderId="35" xfId="2" applyFont="1" applyFill="1" applyBorder="1" applyAlignment="1" applyProtection="1">
      <alignment horizontal="right" vertical="center"/>
      <protection locked="0"/>
    </xf>
    <xf numFmtId="38" fontId="12" fillId="2" borderId="23" xfId="2" applyFont="1" applyFill="1" applyBorder="1" applyAlignment="1" applyProtection="1">
      <alignment horizontal="right" vertical="center"/>
      <protection locked="0"/>
    </xf>
    <xf numFmtId="38" fontId="12" fillId="2" borderId="24" xfId="2" applyFont="1" applyFill="1" applyBorder="1" applyAlignment="1" applyProtection="1">
      <alignment horizontal="right" vertical="center"/>
      <protection locked="0"/>
    </xf>
    <xf numFmtId="38" fontId="12" fillId="0" borderId="36" xfId="2" applyFont="1" applyBorder="1" applyAlignment="1" applyProtection="1">
      <alignment horizontal="right" vertical="center"/>
      <protection locked="0"/>
    </xf>
    <xf numFmtId="38" fontId="12" fillId="0" borderId="28" xfId="2" applyFont="1" applyBorder="1" applyAlignment="1" applyProtection="1">
      <alignment horizontal="right" vertical="center"/>
      <protection locked="0"/>
    </xf>
    <xf numFmtId="0" fontId="7" fillId="0" borderId="16" xfId="1" applyFont="1" applyBorder="1" applyAlignment="1">
      <alignment horizontal="center" vertical="center" wrapText="1"/>
    </xf>
    <xf numFmtId="0" fontId="7" fillId="0" borderId="3" xfId="1" applyFont="1" applyBorder="1" applyAlignment="1">
      <alignment horizontal="center" vertical="center"/>
    </xf>
    <xf numFmtId="0" fontId="7" fillId="0" borderId="20" xfId="1" applyFont="1" applyBorder="1" applyAlignment="1">
      <alignment horizontal="center" vertical="center"/>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29" xfId="1" applyFont="1" applyBorder="1" applyAlignment="1">
      <alignment horizontal="center" vertical="center"/>
    </xf>
    <xf numFmtId="0" fontId="12" fillId="0" borderId="25" xfId="1" applyFont="1" applyBorder="1" applyAlignment="1">
      <alignment horizontal="center" vertical="center" shrinkToFit="1"/>
    </xf>
    <xf numFmtId="0" fontId="12" fillId="0" borderId="26" xfId="1" applyFont="1" applyBorder="1" applyAlignment="1">
      <alignment horizontal="center" vertical="center" shrinkToFit="1"/>
    </xf>
    <xf numFmtId="0" fontId="9" fillId="0" borderId="0" xfId="1" applyFont="1" applyAlignment="1">
      <alignment horizontal="distributed" vertical="center" indent="12"/>
    </xf>
    <xf numFmtId="0" fontId="10" fillId="0" borderId="1" xfId="1" applyFont="1" applyBorder="1" applyAlignment="1">
      <alignment horizontal="distributed" vertical="center" indent="2"/>
    </xf>
    <xf numFmtId="0" fontId="7" fillId="0" borderId="4" xfId="1" applyFont="1" applyBorder="1" applyAlignment="1">
      <alignment horizontal="distributed" vertical="center" indent="3"/>
    </xf>
    <xf numFmtId="0" fontId="7" fillId="0" borderId="5" xfId="1" applyFont="1" applyBorder="1" applyAlignment="1">
      <alignment horizontal="distributed" vertical="center" indent="3"/>
    </xf>
    <xf numFmtId="0" fontId="7" fillId="0" borderId="18" xfId="1" applyFont="1" applyBorder="1" applyAlignment="1">
      <alignment horizontal="distributed" vertical="center" indent="3"/>
    </xf>
    <xf numFmtId="0" fontId="7" fillId="0" borderId="19" xfId="1" applyFont="1" applyBorder="1" applyAlignment="1">
      <alignment horizontal="center" vertical="center" wrapText="1"/>
    </xf>
    <xf numFmtId="0" fontId="7" fillId="0" borderId="28" xfId="1" applyFont="1" applyBorder="1" applyAlignment="1">
      <alignment horizontal="center" vertical="center"/>
    </xf>
    <xf numFmtId="0" fontId="7" fillId="0" borderId="2" xfId="1" applyFont="1" applyBorder="1" applyAlignment="1">
      <alignment horizontal="distributed" vertical="center" indent="3"/>
    </xf>
    <xf numFmtId="0" fontId="7" fillId="0" borderId="3" xfId="1" applyFont="1" applyBorder="1" applyAlignment="1">
      <alignment horizontal="distributed" vertical="center" indent="3"/>
    </xf>
    <xf numFmtId="0" fontId="7" fillId="0" borderId="8" xfId="1" applyFont="1" applyBorder="1" applyAlignment="1">
      <alignment horizontal="distributed" vertical="center" indent="3"/>
    </xf>
    <xf numFmtId="0" fontId="7" fillId="0" borderId="1" xfId="1" applyFont="1" applyBorder="1" applyAlignment="1">
      <alignment horizontal="distributed" vertical="center" indent="3"/>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49" fontId="7" fillId="0" borderId="9" xfId="1" applyNumberFormat="1" applyFont="1" applyBorder="1" applyAlignment="1">
      <alignment horizontal="distributed" vertical="center"/>
    </xf>
    <xf numFmtId="49" fontId="7" fillId="0" borderId="10" xfId="1" applyNumberFormat="1" applyFont="1" applyBorder="1" applyAlignment="1">
      <alignment horizontal="distributed" vertical="center"/>
    </xf>
    <xf numFmtId="176" fontId="7" fillId="0" borderId="10" xfId="1" applyNumberFormat="1" applyFont="1" applyBorder="1" applyAlignment="1" applyProtection="1">
      <alignment horizontal="distributed" vertical="center" indent="1"/>
      <protection locked="0"/>
    </xf>
    <xf numFmtId="176" fontId="7" fillId="0" borderId="11" xfId="1" applyNumberFormat="1" applyFont="1" applyBorder="1" applyAlignment="1" applyProtection="1">
      <alignment horizontal="distributed" vertical="center" indent="1"/>
      <protection locked="0"/>
    </xf>
    <xf numFmtId="0" fontId="7" fillId="0" borderId="21" xfId="1" applyFont="1" applyBorder="1" applyAlignment="1">
      <alignment horizontal="distributed" vertical="center" indent="3"/>
    </xf>
    <xf numFmtId="0" fontId="7" fillId="0" borderId="22" xfId="1" applyFont="1" applyBorder="1" applyAlignment="1">
      <alignment horizontal="distributed" vertical="center" indent="3"/>
    </xf>
    <xf numFmtId="0" fontId="7" fillId="0" borderId="16" xfId="1" applyFont="1" applyBorder="1" applyAlignment="1">
      <alignment horizontal="distributed" vertical="center" indent="1"/>
    </xf>
    <xf numFmtId="0" fontId="7" fillId="0" borderId="23" xfId="1" applyFont="1" applyBorder="1" applyAlignment="1">
      <alignment horizontal="distributed" vertical="center" indent="1"/>
    </xf>
    <xf numFmtId="0" fontId="7" fillId="0" borderId="3" xfId="1" applyFont="1" applyBorder="1" applyAlignment="1">
      <alignment horizontal="distributed" vertical="center" indent="1"/>
    </xf>
    <xf numFmtId="0" fontId="7" fillId="0" borderId="17" xfId="1" applyFont="1" applyBorder="1" applyAlignment="1">
      <alignment horizontal="distributed" vertical="center" indent="1"/>
    </xf>
    <xf numFmtId="0" fontId="7" fillId="0" borderId="22" xfId="1" applyFont="1" applyBorder="1" applyAlignment="1">
      <alignment horizontal="distributed" vertical="center" indent="1"/>
    </xf>
    <xf numFmtId="0" fontId="7" fillId="0" borderId="24" xfId="1" applyFont="1" applyBorder="1" applyAlignment="1">
      <alignment horizontal="distributed" vertical="center" indent="1"/>
    </xf>
    <xf numFmtId="38" fontId="14" fillId="0" borderId="63" xfId="2" applyFont="1" applyBorder="1" applyAlignment="1" applyProtection="1">
      <alignment horizontal="center" vertical="center"/>
    </xf>
    <xf numFmtId="177" fontId="14" fillId="0" borderId="61" xfId="2" applyNumberFormat="1" applyFont="1" applyBorder="1" applyAlignment="1" applyProtection="1">
      <alignment horizontal="center" vertical="center"/>
    </xf>
    <xf numFmtId="177" fontId="14" fillId="0" borderId="64" xfId="2" applyNumberFormat="1" applyFont="1" applyBorder="1" applyAlignment="1" applyProtection="1">
      <alignment horizontal="center" vertical="center"/>
    </xf>
    <xf numFmtId="177" fontId="14" fillId="0" borderId="65" xfId="2" applyNumberFormat="1" applyFont="1" applyBorder="1" applyAlignment="1" applyProtection="1">
      <alignment horizontal="center" vertical="center"/>
    </xf>
    <xf numFmtId="0" fontId="12" fillId="0" borderId="47" xfId="1" applyFont="1" applyBorder="1" applyAlignment="1">
      <alignment horizontal="center" vertical="center" wrapText="1"/>
    </xf>
    <xf numFmtId="38" fontId="12" fillId="0" borderId="47" xfId="2" applyFont="1" applyBorder="1" applyAlignment="1" applyProtection="1">
      <alignment horizontal="center" vertical="center"/>
    </xf>
    <xf numFmtId="38" fontId="12" fillId="0" borderId="53" xfId="2" applyFont="1" applyBorder="1" applyAlignment="1" applyProtection="1">
      <alignment horizontal="center" vertical="center"/>
    </xf>
    <xf numFmtId="0" fontId="12" fillId="0" borderId="2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0" xfId="1" applyFont="1" applyAlignment="1">
      <alignment horizontal="center" vertical="center" wrapText="1"/>
    </xf>
    <xf numFmtId="0" fontId="12" fillId="0" borderId="48" xfId="1" applyFont="1" applyBorder="1" applyAlignment="1">
      <alignment horizontal="center" vertical="center" wrapText="1"/>
    </xf>
    <xf numFmtId="38" fontId="12" fillId="0" borderId="27" xfId="2" applyFont="1" applyBorder="1" applyAlignment="1" applyProtection="1">
      <alignment horizontal="center" vertical="center"/>
    </xf>
    <xf numFmtId="38" fontId="12" fillId="0" borderId="61" xfId="2" applyFont="1" applyBorder="1" applyAlignment="1" applyProtection="1">
      <alignment horizontal="center" vertical="center"/>
    </xf>
    <xf numFmtId="38" fontId="12" fillId="0" borderId="62" xfId="2" applyFont="1" applyBorder="1" applyAlignment="1" applyProtection="1">
      <alignment horizontal="center" vertical="center"/>
    </xf>
    <xf numFmtId="38" fontId="14" fillId="0" borderId="36" xfId="2" applyFont="1" applyBorder="1" applyAlignment="1" applyProtection="1">
      <alignment horizontal="right" vertical="center"/>
    </xf>
    <xf numFmtId="38" fontId="14" fillId="0" borderId="28" xfId="2" applyFont="1" applyBorder="1" applyAlignment="1" applyProtection="1">
      <alignment horizontal="right" vertical="center"/>
    </xf>
    <xf numFmtId="38" fontId="12" fillId="0" borderId="36" xfId="2" applyFont="1" applyBorder="1" applyAlignment="1" applyProtection="1">
      <alignment horizontal="right" vertical="center"/>
    </xf>
    <xf numFmtId="38" fontId="12" fillId="0" borderId="28" xfId="2" applyFont="1" applyBorder="1" applyAlignment="1" applyProtection="1">
      <alignment horizontal="right" vertical="center"/>
    </xf>
    <xf numFmtId="176" fontId="7" fillId="0" borderId="10" xfId="1" applyNumberFormat="1" applyFont="1" applyBorder="1" applyAlignment="1">
      <alignment horizontal="distributed" vertical="center" indent="1"/>
    </xf>
    <xf numFmtId="176" fontId="7" fillId="0" borderId="11" xfId="1" applyNumberFormat="1" applyFont="1" applyBorder="1" applyAlignment="1">
      <alignment horizontal="distributed" vertical="center" indent="1"/>
    </xf>
    <xf numFmtId="0" fontId="11" fillId="0" borderId="0" xfId="3" applyFont="1" applyAlignment="1">
      <alignment horizontal="center" vertical="center" wrapText="1"/>
    </xf>
    <xf numFmtId="0" fontId="13" fillId="0" borderId="0" xfId="3" applyFont="1" applyAlignment="1">
      <alignment horizontal="center"/>
    </xf>
    <xf numFmtId="0" fontId="13" fillId="0" borderId="0" xfId="3" applyFont="1" applyAlignment="1">
      <alignment horizontal="right" vertical="center"/>
    </xf>
    <xf numFmtId="0" fontId="15" fillId="0" borderId="0" xfId="3" applyFont="1" applyAlignment="1">
      <alignment horizontal="center" shrinkToFit="1"/>
    </xf>
    <xf numFmtId="0" fontId="24" fillId="2" borderId="99" xfId="3" applyFont="1" applyFill="1" applyBorder="1" applyAlignment="1" applyProtection="1">
      <alignment horizontal="center" vertical="center" shrinkToFit="1"/>
      <protection locked="0"/>
    </xf>
    <xf numFmtId="0" fontId="24" fillId="2" borderId="100" xfId="3" applyFont="1" applyFill="1" applyBorder="1" applyAlignment="1" applyProtection="1">
      <alignment horizontal="center" vertical="center" shrinkToFit="1"/>
      <protection locked="0"/>
    </xf>
    <xf numFmtId="0" fontId="24" fillId="2" borderId="44" xfId="3" applyFont="1" applyFill="1" applyBorder="1" applyAlignment="1" applyProtection="1">
      <alignment horizontal="center" vertical="center" shrinkToFit="1"/>
      <protection locked="0"/>
    </xf>
    <xf numFmtId="49" fontId="13" fillId="0" borderId="103" xfId="3" applyNumberFormat="1" applyFont="1" applyBorder="1" applyAlignment="1">
      <alignment horizontal="center"/>
    </xf>
    <xf numFmtId="49" fontId="13" fillId="0" borderId="104" xfId="3" applyNumberFormat="1" applyFont="1" applyBorder="1" applyAlignment="1">
      <alignment horizontal="center"/>
    </xf>
    <xf numFmtId="38" fontId="7" fillId="2" borderId="101" xfId="4" applyFont="1" applyFill="1" applyBorder="1" applyAlignment="1" applyProtection="1">
      <alignment horizontal="center" shrinkToFit="1"/>
      <protection locked="0"/>
    </xf>
    <xf numFmtId="38" fontId="7" fillId="2" borderId="45" xfId="4" applyFont="1" applyFill="1" applyBorder="1" applyAlignment="1" applyProtection="1">
      <alignment horizontal="center" shrinkToFit="1"/>
      <protection locked="0"/>
    </xf>
    <xf numFmtId="0" fontId="24" fillId="2" borderId="106" xfId="3" applyFont="1" applyFill="1" applyBorder="1" applyAlignment="1" applyProtection="1">
      <alignment horizontal="center" vertical="center" shrinkToFit="1"/>
      <protection locked="0"/>
    </xf>
    <xf numFmtId="0" fontId="24" fillId="2" borderId="107" xfId="3" applyFont="1" applyFill="1" applyBorder="1" applyAlignment="1" applyProtection="1">
      <alignment horizontal="center" vertical="center" shrinkToFit="1"/>
      <protection locked="0"/>
    </xf>
    <xf numFmtId="0" fontId="24" fillId="2" borderId="76" xfId="3" applyFont="1" applyFill="1" applyBorder="1" applyAlignment="1" applyProtection="1">
      <alignment horizontal="center" vertical="center" shrinkToFit="1"/>
      <protection locked="0"/>
    </xf>
    <xf numFmtId="49" fontId="13" fillId="0" borderId="111" xfId="3" applyNumberFormat="1" applyFont="1" applyBorder="1" applyAlignment="1">
      <alignment horizontal="center"/>
    </xf>
    <xf numFmtId="49" fontId="13" fillId="0" borderId="112" xfId="3" applyNumberFormat="1" applyFont="1" applyBorder="1" applyAlignment="1">
      <alignment horizontal="center"/>
    </xf>
    <xf numFmtId="38" fontId="7" fillId="2" borderId="108" xfId="4" applyFont="1" applyFill="1" applyBorder="1" applyAlignment="1" applyProtection="1">
      <alignment horizontal="center" shrinkToFit="1"/>
      <protection locked="0"/>
    </xf>
    <xf numFmtId="38" fontId="7" fillId="2" borderId="77" xfId="4" applyFont="1" applyFill="1" applyBorder="1" applyAlignment="1" applyProtection="1">
      <alignment horizontal="center" shrinkToFit="1"/>
      <protection locked="0"/>
    </xf>
    <xf numFmtId="0" fontId="11" fillId="0" borderId="25" xfId="3" applyFont="1" applyBorder="1" applyAlignment="1">
      <alignment horizontal="left" vertical="center" wrapText="1"/>
    </xf>
    <xf numFmtId="0" fontId="11" fillId="0" borderId="26" xfId="3" applyFont="1" applyBorder="1" applyAlignment="1">
      <alignment horizontal="left" vertical="center" wrapText="1"/>
    </xf>
    <xf numFmtId="0" fontId="11" fillId="0" borderId="36" xfId="3" applyFont="1" applyBorder="1" applyAlignment="1">
      <alignment horizontal="left" vertical="center" wrapText="1"/>
    </xf>
    <xf numFmtId="0" fontId="11" fillId="0" borderId="57" xfId="3" applyFont="1" applyBorder="1" applyAlignment="1">
      <alignment horizontal="left" vertical="center" wrapText="1"/>
    </xf>
    <xf numFmtId="0" fontId="24" fillId="2" borderId="92" xfId="3" applyFont="1" applyFill="1" applyBorder="1" applyAlignment="1" applyProtection="1">
      <alignment horizontal="center" vertical="center" shrinkToFit="1"/>
      <protection locked="0"/>
    </xf>
    <xf numFmtId="0" fontId="24" fillId="2" borderId="93" xfId="3" applyFont="1" applyFill="1" applyBorder="1" applyAlignment="1" applyProtection="1">
      <alignment horizontal="center" vertical="center" shrinkToFit="1"/>
      <protection locked="0"/>
    </xf>
    <xf numFmtId="0" fontId="24" fillId="2" borderId="71" xfId="3" applyFont="1" applyFill="1" applyBorder="1" applyAlignment="1" applyProtection="1">
      <alignment horizontal="center" vertical="center" shrinkToFit="1"/>
      <protection locked="0"/>
    </xf>
    <xf numFmtId="49" fontId="13" fillId="0" borderId="96" xfId="3" applyNumberFormat="1" applyFont="1" applyBorder="1" applyAlignment="1">
      <alignment horizontal="center"/>
    </xf>
    <xf numFmtId="49" fontId="13" fillId="0" borderId="97" xfId="3" applyNumberFormat="1" applyFont="1" applyBorder="1" applyAlignment="1">
      <alignment horizontal="center"/>
    </xf>
    <xf numFmtId="38" fontId="7" fillId="2" borderId="94" xfId="4" applyFont="1" applyFill="1" applyBorder="1" applyAlignment="1" applyProtection="1">
      <alignment horizontal="center" shrinkToFit="1"/>
      <protection locked="0"/>
    </xf>
    <xf numFmtId="38" fontId="7" fillId="2" borderId="72" xfId="4" applyFont="1" applyFill="1" applyBorder="1" applyAlignment="1" applyProtection="1">
      <alignment horizontal="center" shrinkToFit="1"/>
      <protection locked="0"/>
    </xf>
    <xf numFmtId="0" fontId="13" fillId="0" borderId="23" xfId="3" applyFont="1" applyBorder="1" applyAlignment="1">
      <alignment horizontal="distributed" vertical="center" indent="3"/>
    </xf>
    <xf numFmtId="0" fontId="13" fillId="0" borderId="58" xfId="3" applyFont="1" applyBorder="1" applyAlignment="1">
      <alignment horizontal="distributed" vertical="center" indent="3"/>
    </xf>
    <xf numFmtId="180" fontId="24" fillId="0" borderId="25" xfId="3" applyNumberFormat="1" applyFont="1" applyBorder="1" applyAlignment="1">
      <alignment horizontal="right" vertical="center" indent="2"/>
    </xf>
    <xf numFmtId="180" fontId="24" fillId="0" borderId="58" xfId="3" applyNumberFormat="1" applyFont="1" applyBorder="1" applyAlignment="1">
      <alignment horizontal="right" vertical="center" indent="2"/>
    </xf>
    <xf numFmtId="180" fontId="19" fillId="0" borderId="89" xfId="3" applyNumberFormat="1" applyFont="1" applyBorder="1" applyAlignment="1">
      <alignment horizontal="center" vertical="center"/>
    </xf>
    <xf numFmtId="180" fontId="19" fillId="0" borderId="90" xfId="3" applyNumberFormat="1" applyFont="1" applyBorder="1" applyAlignment="1">
      <alignment horizontal="center" vertical="center"/>
    </xf>
    <xf numFmtId="180" fontId="24" fillId="0" borderId="23" xfId="3" applyNumberFormat="1" applyFont="1" applyBorder="1" applyAlignment="1">
      <alignment horizontal="right" vertical="center" indent="2"/>
    </xf>
    <xf numFmtId="0" fontId="24" fillId="0" borderId="24" xfId="3" applyFont="1" applyBorder="1" applyAlignment="1">
      <alignment horizontal="right" vertical="center" indent="2"/>
    </xf>
    <xf numFmtId="0" fontId="13" fillId="0" borderId="36" xfId="3" applyFont="1" applyBorder="1" applyAlignment="1">
      <alignment horizontal="distributed" vertical="center" indent="1"/>
    </xf>
    <xf numFmtId="0" fontId="13" fillId="0" borderId="57" xfId="3" applyFont="1" applyBorder="1" applyAlignment="1">
      <alignment horizontal="distributed" vertical="center" indent="1"/>
    </xf>
    <xf numFmtId="0" fontId="13" fillId="0" borderId="27" xfId="3" applyFont="1" applyBorder="1" applyAlignment="1">
      <alignment horizontal="distributed" vertical="center" indent="1"/>
    </xf>
    <xf numFmtId="0" fontId="13" fillId="0" borderId="32" xfId="3" applyFont="1" applyBorder="1" applyAlignment="1">
      <alignment horizontal="distributed" vertical="center" indent="1"/>
    </xf>
    <xf numFmtId="0" fontId="13" fillId="0" borderId="58" xfId="3" applyFont="1" applyBorder="1" applyAlignment="1">
      <alignment horizontal="distributed" vertical="center" indent="1"/>
    </xf>
    <xf numFmtId="0" fontId="13" fillId="0" borderId="26" xfId="3" applyFont="1" applyBorder="1" applyAlignment="1">
      <alignment horizontal="distributed" vertical="center" indent="1"/>
    </xf>
    <xf numFmtId="49" fontId="13" fillId="0" borderId="80" xfId="3" applyNumberFormat="1" applyFont="1" applyBorder="1" applyAlignment="1">
      <alignment horizontal="center" vertical="center"/>
    </xf>
    <xf numFmtId="49" fontId="13" fillId="0" borderId="88" xfId="3" applyNumberFormat="1" applyFont="1" applyBorder="1" applyAlignment="1">
      <alignment horizontal="center" vertical="center"/>
    </xf>
    <xf numFmtId="0" fontId="13" fillId="0" borderId="27" xfId="3" applyFont="1" applyBorder="1" applyAlignment="1">
      <alignment horizontal="center" vertical="center" shrinkToFit="1"/>
    </xf>
    <xf numFmtId="0" fontId="13" fillId="0" borderId="32" xfId="3" applyFont="1" applyBorder="1" applyAlignment="1">
      <alignment horizontal="center" vertical="center" shrinkToFit="1"/>
    </xf>
    <xf numFmtId="0" fontId="13" fillId="0" borderId="47" xfId="3" applyFont="1" applyBorder="1" applyAlignment="1">
      <alignment horizontal="center" vertical="center" shrinkToFit="1"/>
    </xf>
    <xf numFmtId="0" fontId="13" fillId="0" borderId="0" xfId="3" applyFont="1" applyAlignment="1">
      <alignment horizontal="center" vertical="center" shrinkToFit="1"/>
    </xf>
    <xf numFmtId="180" fontId="21" fillId="0" borderId="71" xfId="3" applyNumberFormat="1" applyFont="1" applyBorder="1" applyAlignment="1">
      <alignment horizontal="right" vertical="center" indent="2"/>
    </xf>
    <xf numFmtId="180" fontId="21" fillId="0" borderId="72" xfId="3" applyNumberFormat="1" applyFont="1" applyBorder="1" applyAlignment="1">
      <alignment horizontal="right" vertical="center" indent="2"/>
    </xf>
    <xf numFmtId="0" fontId="22" fillId="0" borderId="71" xfId="3" applyFont="1" applyBorder="1" applyAlignment="1">
      <alignment horizontal="center" vertical="center"/>
    </xf>
    <xf numFmtId="0" fontId="22" fillId="0" borderId="72" xfId="3" applyFont="1" applyBorder="1" applyAlignment="1">
      <alignment horizontal="center" vertical="center"/>
    </xf>
    <xf numFmtId="180" fontId="21" fillId="0" borderId="81" xfId="3" applyNumberFormat="1" applyFont="1" applyBorder="1" applyAlignment="1">
      <alignment horizontal="right" vertical="center" indent="2"/>
    </xf>
    <xf numFmtId="180" fontId="21" fillId="0" borderId="82" xfId="3" applyNumberFormat="1" applyFont="1" applyBorder="1" applyAlignment="1">
      <alignment horizontal="right" vertical="center" indent="2"/>
    </xf>
    <xf numFmtId="180" fontId="21" fillId="0" borderId="47" xfId="3" applyNumberFormat="1" applyFont="1" applyBorder="1" applyAlignment="1">
      <alignment horizontal="right" vertical="center" indent="2" shrinkToFit="1"/>
    </xf>
    <xf numFmtId="180" fontId="21" fillId="0" borderId="0" xfId="3" applyNumberFormat="1" applyFont="1" applyAlignment="1">
      <alignment horizontal="right" vertical="center" indent="2" shrinkToFit="1"/>
    </xf>
    <xf numFmtId="0" fontId="22" fillId="0" borderId="23" xfId="3" applyFont="1" applyBorder="1" applyAlignment="1">
      <alignment horizontal="center" vertical="center"/>
    </xf>
    <xf numFmtId="0" fontId="22" fillId="0" borderId="22" xfId="3" applyFont="1" applyBorder="1" applyAlignment="1">
      <alignment horizontal="center" vertical="center"/>
    </xf>
    <xf numFmtId="180" fontId="21" fillId="0" borderId="8" xfId="3" applyNumberFormat="1" applyFont="1" applyBorder="1" applyAlignment="1">
      <alignment horizontal="right" vertical="center" indent="2"/>
    </xf>
    <xf numFmtId="180" fontId="21" fillId="0" borderId="56" xfId="3" applyNumberFormat="1" applyFont="1" applyBorder="1" applyAlignment="1">
      <alignment horizontal="right" vertical="center" indent="2"/>
    </xf>
    <xf numFmtId="0" fontId="11" fillId="0" borderId="47" xfId="3" applyFont="1" applyBorder="1" applyAlignment="1">
      <alignment horizontal="center" vertical="center" shrinkToFit="1"/>
    </xf>
    <xf numFmtId="180" fontId="21" fillId="0" borderId="21" xfId="3" applyNumberFormat="1" applyFont="1" applyBorder="1" applyAlignment="1">
      <alignment horizontal="right" vertical="center" indent="2"/>
    </xf>
    <xf numFmtId="180" fontId="21" fillId="0" borderId="29" xfId="3" applyNumberFormat="1" applyFont="1" applyBorder="1" applyAlignment="1">
      <alignment horizontal="right" vertical="center" indent="2"/>
    </xf>
    <xf numFmtId="49" fontId="13" fillId="0" borderId="75" xfId="3" applyNumberFormat="1" applyFont="1" applyBorder="1" applyAlignment="1">
      <alignment horizontal="center" vertical="center"/>
    </xf>
    <xf numFmtId="0" fontId="11" fillId="0" borderId="36" xfId="3" applyFont="1" applyBorder="1" applyAlignment="1">
      <alignment horizontal="center" vertical="center" wrapText="1" shrinkToFit="1"/>
    </xf>
    <xf numFmtId="0" fontId="11" fillId="0" borderId="49" xfId="3" applyFont="1" applyBorder="1" applyAlignment="1">
      <alignment horizontal="center" vertical="center" wrapText="1" shrinkToFit="1"/>
    </xf>
    <xf numFmtId="0" fontId="11" fillId="0" borderId="28" xfId="3" applyFont="1" applyBorder="1" applyAlignment="1">
      <alignment horizontal="center" vertical="center" wrapText="1" shrinkToFit="1"/>
    </xf>
    <xf numFmtId="0" fontId="11" fillId="0" borderId="57" xfId="3" applyFont="1" applyBorder="1" applyAlignment="1">
      <alignment horizontal="center" vertical="center" wrapText="1" shrinkToFit="1"/>
    </xf>
    <xf numFmtId="0" fontId="11" fillId="0" borderId="57" xfId="3" applyFont="1" applyBorder="1" applyAlignment="1">
      <alignment horizontal="center" vertical="center" shrinkToFit="1"/>
    </xf>
    <xf numFmtId="0" fontId="13" fillId="0" borderId="27" xfId="3" applyFont="1" applyBorder="1" applyAlignment="1">
      <alignment horizontal="center" vertical="center" wrapText="1" shrinkToFit="1"/>
    </xf>
    <xf numFmtId="0" fontId="13" fillId="0" borderId="35" xfId="3" applyFont="1" applyBorder="1" applyAlignment="1">
      <alignment horizontal="center" vertical="center" wrapText="1" shrinkToFit="1"/>
    </xf>
    <xf numFmtId="0" fontId="13" fillId="0" borderId="23" xfId="3" applyFont="1" applyBorder="1" applyAlignment="1">
      <alignment horizontal="center" vertical="center" wrapText="1" shrinkToFit="1"/>
    </xf>
    <xf numFmtId="0" fontId="13" fillId="0" borderId="24" xfId="3" applyFont="1" applyBorder="1" applyAlignment="1">
      <alignment horizontal="center" vertical="center" wrapText="1" shrinkToFit="1"/>
    </xf>
    <xf numFmtId="0" fontId="12" fillId="2" borderId="22" xfId="3" applyFont="1" applyFill="1" applyBorder="1" applyAlignment="1" applyProtection="1">
      <alignment horizontal="center" vertical="center" shrinkToFit="1"/>
      <protection locked="0"/>
    </xf>
    <xf numFmtId="0" fontId="12" fillId="2" borderId="84" xfId="3" applyFont="1" applyFill="1" applyBorder="1" applyAlignment="1" applyProtection="1">
      <alignment horizontal="distributed" vertical="center" indent="1" shrinkToFit="1"/>
      <protection locked="0"/>
    </xf>
    <xf numFmtId="0" fontId="12" fillId="2" borderId="45" xfId="3" applyFont="1" applyFill="1" applyBorder="1" applyAlignment="1" applyProtection="1">
      <alignment horizontal="distributed" vertical="center" indent="1" shrinkToFit="1"/>
      <protection locked="0"/>
    </xf>
    <xf numFmtId="0" fontId="12" fillId="2" borderId="85" xfId="3" applyFont="1" applyFill="1" applyBorder="1" applyAlignment="1" applyProtection="1">
      <alignment horizontal="distributed" vertical="center" indent="1" shrinkToFit="1"/>
      <protection locked="0"/>
    </xf>
    <xf numFmtId="180" fontId="21" fillId="0" borderId="23" xfId="3" applyNumberFormat="1" applyFont="1" applyBorder="1" applyAlignment="1">
      <alignment horizontal="right" vertical="center" indent="2" shrinkToFit="1"/>
    </xf>
    <xf numFmtId="180" fontId="21" fillId="0" borderId="22" xfId="3" applyNumberFormat="1" applyFont="1" applyBorder="1" applyAlignment="1">
      <alignment horizontal="right" vertical="center" indent="2" shrinkToFit="1"/>
    </xf>
    <xf numFmtId="0" fontId="12" fillId="2" borderId="1" xfId="3" applyFont="1" applyFill="1" applyBorder="1" applyAlignment="1" applyProtection="1">
      <alignment horizontal="distributed" vertical="center" indent="1" shrinkToFit="1"/>
      <protection locked="0"/>
    </xf>
    <xf numFmtId="0" fontId="12" fillId="2" borderId="56" xfId="3" applyFont="1" applyFill="1" applyBorder="1" applyAlignment="1" applyProtection="1">
      <alignment horizontal="distributed" vertical="center" indent="1" shrinkToFit="1"/>
      <protection locked="0"/>
    </xf>
    <xf numFmtId="0" fontId="12" fillId="2" borderId="87" xfId="3" applyFont="1" applyFill="1" applyBorder="1" applyAlignment="1" applyProtection="1">
      <alignment horizontal="left" shrinkToFit="1"/>
      <protection locked="0"/>
    </xf>
    <xf numFmtId="0" fontId="12" fillId="2" borderId="29" xfId="3" applyFont="1" applyFill="1" applyBorder="1" applyAlignment="1" applyProtection="1">
      <alignment horizontal="left" shrinkToFit="1"/>
      <protection locked="0"/>
    </xf>
    <xf numFmtId="0" fontId="13" fillId="0" borderId="32" xfId="3" applyFont="1" applyBorder="1" applyAlignment="1">
      <alignment horizontal="left" vertical="center" shrinkToFit="1"/>
    </xf>
    <xf numFmtId="49" fontId="13" fillId="0" borderId="83" xfId="3" applyNumberFormat="1" applyFont="1" applyBorder="1" applyAlignment="1">
      <alignment horizontal="center" vertical="center"/>
    </xf>
    <xf numFmtId="0" fontId="13" fillId="0" borderId="23" xfId="3" applyFont="1" applyBorder="1" applyAlignment="1">
      <alignment horizontal="center" vertical="center" shrinkToFit="1"/>
    </xf>
    <xf numFmtId="0" fontId="13" fillId="0" borderId="22" xfId="3" applyFont="1" applyBorder="1" applyAlignment="1">
      <alignment horizontal="center" vertical="center" shrinkToFit="1"/>
    </xf>
    <xf numFmtId="38" fontId="12" fillId="2" borderId="22" xfId="2" applyFont="1" applyFill="1" applyBorder="1" applyAlignment="1" applyProtection="1">
      <alignment horizontal="center" vertical="center" shrinkToFit="1"/>
      <protection locked="0"/>
    </xf>
    <xf numFmtId="38" fontId="12" fillId="2" borderId="29" xfId="2" applyFont="1" applyFill="1" applyBorder="1" applyAlignment="1" applyProtection="1">
      <alignment horizontal="center" vertical="center" shrinkToFit="1"/>
      <protection locked="0"/>
    </xf>
    <xf numFmtId="0" fontId="12" fillId="2" borderId="81" xfId="3" applyFont="1" applyFill="1" applyBorder="1" applyAlignment="1" applyProtection="1">
      <alignment horizontal="distributed" vertical="center" indent="1" shrinkToFit="1"/>
      <protection locked="0"/>
    </xf>
    <xf numFmtId="0" fontId="12" fillId="2" borderId="72" xfId="3" applyFont="1" applyFill="1" applyBorder="1" applyAlignment="1" applyProtection="1">
      <alignment horizontal="distributed" vertical="center" indent="1" shrinkToFit="1"/>
      <protection locked="0"/>
    </xf>
    <xf numFmtId="0" fontId="12" fillId="2" borderId="82" xfId="3" applyFont="1" applyFill="1" applyBorder="1" applyAlignment="1" applyProtection="1">
      <alignment horizontal="distributed" vertical="center" indent="1" shrinkToFit="1"/>
      <protection locked="0"/>
    </xf>
    <xf numFmtId="0" fontId="7" fillId="0" borderId="0" xfId="3" applyFont="1" applyAlignment="1">
      <alignment horizontal="center" vertical="center" shrinkToFit="1"/>
    </xf>
    <xf numFmtId="0" fontId="7" fillId="0" borderId="48" xfId="3" applyFont="1" applyBorder="1" applyAlignment="1">
      <alignment horizontal="center" vertical="center" shrinkToFit="1"/>
    </xf>
    <xf numFmtId="0" fontId="13" fillId="0" borderId="3" xfId="3" applyFont="1" applyBorder="1" applyAlignment="1">
      <alignment horizontal="left" vertical="center" shrinkToFit="1"/>
    </xf>
    <xf numFmtId="0" fontId="13" fillId="0" borderId="20" xfId="3" applyFont="1" applyBorder="1" applyAlignment="1">
      <alignment horizontal="left" vertical="center" shrinkToFit="1"/>
    </xf>
    <xf numFmtId="49" fontId="13" fillId="0" borderId="70" xfId="3" applyNumberFormat="1" applyFont="1" applyBorder="1" applyAlignment="1">
      <alignment horizontal="center" vertical="center"/>
    </xf>
    <xf numFmtId="0" fontId="13" fillId="0" borderId="32" xfId="3" applyFont="1" applyBorder="1" applyAlignment="1">
      <alignment horizontal="center" vertical="distributed" textRotation="255" indent="9"/>
    </xf>
    <xf numFmtId="0" fontId="13" fillId="0" borderId="0" xfId="3" applyFont="1" applyAlignment="1">
      <alignment horizontal="center" vertical="distributed" textRotation="255" indent="9"/>
    </xf>
    <xf numFmtId="180" fontId="21" fillId="0" borderId="73" xfId="3" applyNumberFormat="1" applyFont="1" applyBorder="1" applyAlignment="1">
      <alignment horizontal="right" vertical="center" indent="2"/>
    </xf>
    <xf numFmtId="180" fontId="21" fillId="0" borderId="74" xfId="3" applyNumberFormat="1" applyFont="1" applyBorder="1" applyAlignment="1">
      <alignment horizontal="right" vertical="center" indent="2"/>
    </xf>
    <xf numFmtId="180" fontId="21" fillId="0" borderId="76" xfId="3" applyNumberFormat="1" applyFont="1" applyBorder="1" applyAlignment="1">
      <alignment horizontal="right" vertical="center" indent="2" shrinkToFit="1"/>
    </xf>
    <xf numFmtId="180" fontId="21" fillId="0" borderId="77" xfId="3" applyNumberFormat="1" applyFont="1" applyBorder="1" applyAlignment="1">
      <alignment horizontal="right" vertical="center" indent="2" shrinkToFit="1"/>
    </xf>
    <xf numFmtId="0" fontId="22" fillId="0" borderId="76" xfId="3" applyFont="1" applyBorder="1" applyAlignment="1">
      <alignment horizontal="center" vertical="center"/>
    </xf>
    <xf numFmtId="0" fontId="22" fillId="0" borderId="77" xfId="3" applyFont="1" applyBorder="1" applyAlignment="1">
      <alignment horizontal="center" vertical="center"/>
    </xf>
    <xf numFmtId="180" fontId="21" fillId="0" borderId="78" xfId="3" applyNumberFormat="1" applyFont="1" applyBorder="1" applyAlignment="1">
      <alignment horizontal="right" vertical="center" indent="2"/>
    </xf>
    <xf numFmtId="180" fontId="21" fillId="0" borderId="79" xfId="3" applyNumberFormat="1" applyFont="1" applyBorder="1" applyAlignment="1">
      <alignment horizontal="right" vertical="center" indent="2"/>
    </xf>
    <xf numFmtId="0" fontId="13" fillId="0" borderId="0" xfId="3" applyFont="1" applyAlignment="1">
      <alignment horizontal="center" vertical="center" wrapText="1"/>
    </xf>
    <xf numFmtId="0" fontId="7" fillId="2" borderId="25" xfId="3" applyFont="1" applyFill="1" applyBorder="1" applyAlignment="1" applyProtection="1">
      <alignment horizontal="right" vertical="center" shrinkToFit="1"/>
      <protection locked="0"/>
    </xf>
    <xf numFmtId="0" fontId="7" fillId="2" borderId="26" xfId="3" applyFont="1" applyFill="1" applyBorder="1" applyAlignment="1" applyProtection="1">
      <alignment horizontal="right" vertical="center" shrinkToFit="1"/>
      <protection locked="0"/>
    </xf>
    <xf numFmtId="0" fontId="7" fillId="2" borderId="25" xfId="3" applyFont="1" applyFill="1" applyBorder="1" applyAlignment="1" applyProtection="1">
      <alignment horizontal="center" vertical="center" shrinkToFit="1"/>
      <protection locked="0"/>
    </xf>
    <xf numFmtId="0" fontId="7" fillId="2" borderId="26" xfId="3" applyFont="1" applyFill="1" applyBorder="1" applyAlignment="1" applyProtection="1">
      <alignment horizontal="center" vertical="center" shrinkToFit="1"/>
      <protection locked="0"/>
    </xf>
    <xf numFmtId="0" fontId="15" fillId="0" borderId="32" xfId="3" applyFont="1" applyBorder="1" applyAlignment="1">
      <alignment horizontal="center" vertical="center" shrinkToFit="1"/>
    </xf>
    <xf numFmtId="0" fontId="15" fillId="0" borderId="35" xfId="3" applyFont="1" applyBorder="1" applyAlignment="1">
      <alignment horizontal="center" vertical="center" shrinkToFit="1"/>
    </xf>
    <xf numFmtId="178" fontId="16" fillId="0" borderId="0" xfId="3" applyNumberFormat="1" applyFont="1" applyAlignment="1">
      <alignment horizontal="distributed" vertical="center"/>
    </xf>
    <xf numFmtId="0" fontId="17" fillId="0" borderId="0" xfId="3" applyFont="1" applyAlignment="1">
      <alignment horizontal="distributed" vertical="center"/>
    </xf>
    <xf numFmtId="0" fontId="13" fillId="0" borderId="66" xfId="3" applyFont="1" applyBorder="1" applyAlignment="1">
      <alignment horizontal="center" vertical="center"/>
    </xf>
    <xf numFmtId="0" fontId="13" fillId="0" borderId="67" xfId="3" applyFont="1" applyBorder="1" applyAlignment="1">
      <alignment horizontal="center" vertical="center"/>
    </xf>
    <xf numFmtId="0" fontId="13" fillId="0" borderId="61" xfId="3" applyFont="1" applyBorder="1" applyAlignment="1">
      <alignment horizontal="center" vertical="center"/>
    </xf>
    <xf numFmtId="0" fontId="13" fillId="0" borderId="64" xfId="3" applyFont="1" applyBorder="1" applyAlignment="1">
      <alignment horizontal="center" vertical="center"/>
    </xf>
    <xf numFmtId="0" fontId="15" fillId="0" borderId="67" xfId="3" applyFont="1" applyBorder="1" applyAlignment="1">
      <alignment horizontal="center" vertical="center" wrapText="1"/>
    </xf>
    <xf numFmtId="0" fontId="15" fillId="0" borderId="68" xfId="3" applyFont="1" applyBorder="1" applyAlignment="1">
      <alignment horizontal="center" vertical="center" wrapText="1"/>
    </xf>
    <xf numFmtId="0" fontId="15" fillId="0" borderId="64" xfId="3" applyFont="1" applyBorder="1" applyAlignment="1">
      <alignment horizontal="center" vertical="center" wrapText="1"/>
    </xf>
    <xf numFmtId="0" fontId="15" fillId="0" borderId="62" xfId="3" applyFont="1" applyBorder="1" applyAlignment="1">
      <alignment horizontal="center" vertical="center" wrapText="1"/>
    </xf>
    <xf numFmtId="0" fontId="13" fillId="0" borderId="32" xfId="3" applyFont="1" applyBorder="1" applyAlignment="1">
      <alignment horizontal="right" vertical="center"/>
    </xf>
    <xf numFmtId="0" fontId="13" fillId="0" borderId="35" xfId="3" applyFont="1" applyBorder="1" applyAlignment="1">
      <alignment horizontal="right" vertical="center"/>
    </xf>
    <xf numFmtId="0" fontId="13" fillId="0" borderId="25" xfId="3" applyFont="1" applyBorder="1" applyAlignment="1">
      <alignment horizontal="center" vertical="center"/>
    </xf>
    <xf numFmtId="0" fontId="13" fillId="0" borderId="58"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27" xfId="3" applyFont="1" applyBorder="1" applyAlignment="1">
      <alignment horizontal="center" vertical="center"/>
    </xf>
    <xf numFmtId="0" fontId="13" fillId="0" borderId="32" xfId="3" applyFont="1" applyBorder="1" applyAlignment="1">
      <alignment horizontal="center" vertical="center"/>
    </xf>
    <xf numFmtId="0" fontId="13" fillId="0" borderId="25"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35" xfId="3" applyFont="1" applyBorder="1" applyAlignment="1">
      <alignment horizontal="center" vertical="center"/>
    </xf>
    <xf numFmtId="0" fontId="13" fillId="0" borderId="44" xfId="3" applyFont="1" applyBorder="1" applyAlignment="1">
      <alignment horizontal="center" vertical="center"/>
    </xf>
    <xf numFmtId="0" fontId="13" fillId="0" borderId="45" xfId="3" applyFont="1" applyBorder="1" applyAlignment="1">
      <alignment horizontal="center" vertical="center"/>
    </xf>
    <xf numFmtId="0" fontId="15" fillId="0" borderId="45" xfId="3" applyFont="1" applyBorder="1" applyAlignment="1">
      <alignment horizontal="center" vertical="center" shrinkToFit="1"/>
    </xf>
    <xf numFmtId="0" fontId="15" fillId="0" borderId="46" xfId="3" applyFont="1" applyBorder="1" applyAlignment="1">
      <alignment horizontal="center" vertical="center" shrinkToFit="1"/>
    </xf>
    <xf numFmtId="0" fontId="13" fillId="0" borderId="25" xfId="3" applyFont="1" applyBorder="1" applyAlignment="1">
      <alignment horizontal="center" vertical="center" shrinkToFit="1"/>
    </xf>
    <xf numFmtId="0" fontId="13" fillId="0" borderId="58" xfId="3" applyFont="1" applyBorder="1" applyAlignment="1">
      <alignment horizontal="center" vertical="center" shrinkToFit="1"/>
    </xf>
    <xf numFmtId="0" fontId="13" fillId="0" borderId="69" xfId="3" applyFont="1" applyBorder="1" applyAlignment="1">
      <alignment horizontal="center" vertical="center" shrinkToFit="1"/>
    </xf>
    <xf numFmtId="0" fontId="13" fillId="0" borderId="27" xfId="3" applyFont="1" applyBorder="1" applyAlignment="1">
      <alignment horizontal="left" vertical="center" shrinkToFit="1"/>
    </xf>
    <xf numFmtId="0" fontId="13" fillId="0" borderId="58" xfId="3" applyFont="1" applyBorder="1" applyAlignment="1">
      <alignment horizontal="distributed" vertical="center" indent="1" shrinkToFit="1"/>
    </xf>
    <xf numFmtId="0" fontId="13" fillId="0" borderId="26" xfId="3" applyFont="1" applyBorder="1" applyAlignment="1">
      <alignment horizontal="distributed" vertical="center" indent="1" shrinkToFit="1"/>
    </xf>
    <xf numFmtId="0" fontId="13" fillId="0" borderId="23" xfId="3" applyFont="1" applyBorder="1" applyAlignment="1">
      <alignment horizontal="center" vertical="center"/>
    </xf>
    <xf numFmtId="0" fontId="13" fillId="0" borderId="22" xfId="3" applyFont="1" applyBorder="1" applyAlignment="1">
      <alignment horizontal="center" vertical="center"/>
    </xf>
    <xf numFmtId="0" fontId="15" fillId="0" borderId="22" xfId="3" applyFont="1" applyBorder="1" applyAlignment="1">
      <alignment horizontal="center" vertical="center" shrinkToFit="1"/>
    </xf>
    <xf numFmtId="0" fontId="15" fillId="0" borderId="24" xfId="3" applyFont="1" applyBorder="1" applyAlignment="1">
      <alignment horizontal="center" vertical="center" shrinkToFit="1"/>
    </xf>
    <xf numFmtId="179" fontId="1" fillId="0" borderId="25" xfId="3" applyNumberFormat="1" applyBorder="1" applyAlignment="1">
      <alignment horizontal="distributed" vertical="center" shrinkToFit="1"/>
    </xf>
    <xf numFmtId="179" fontId="1" fillId="0" borderId="58" xfId="3" applyNumberFormat="1" applyBorder="1" applyAlignment="1">
      <alignment horizontal="distributed" vertical="center" shrinkToFit="1"/>
    </xf>
    <xf numFmtId="179" fontId="1" fillId="0" borderId="58" xfId="3" applyNumberFormat="1" applyBorder="1" applyAlignment="1">
      <alignment horizontal="distributed" vertical="center" justifyLastLine="1"/>
    </xf>
    <xf numFmtId="179" fontId="1" fillId="0" borderId="69" xfId="3" applyNumberFormat="1" applyBorder="1" applyAlignment="1">
      <alignment horizontal="distributed" vertical="center" justifyLastLine="1"/>
    </xf>
    <xf numFmtId="176" fontId="1" fillId="0" borderId="58" xfId="3" applyNumberFormat="1" applyBorder="1" applyAlignment="1">
      <alignment horizontal="distributed" vertical="center" justifyLastLine="1"/>
    </xf>
    <xf numFmtId="176" fontId="1" fillId="0" borderId="26" xfId="3" applyNumberFormat="1" applyBorder="1" applyAlignment="1">
      <alignment horizontal="distributed" vertical="center" justifyLastLine="1"/>
    </xf>
  </cellXfs>
  <cellStyles count="5">
    <cellStyle name="桁区切り 2" xfId="2" xr:uid="{E1E92E06-8460-42D6-B3A9-8BD0F1B3BC2D}"/>
    <cellStyle name="桁区切り 2 2" xfId="4" xr:uid="{FEEC334B-C8FA-4BB5-B3DF-E52C8A041CAB}"/>
    <cellStyle name="標準" xfId="0" builtinId="0"/>
    <cellStyle name="標準 2" xfId="1" xr:uid="{8366E131-878E-498D-A30A-06528FBCF0F9}"/>
    <cellStyle name="標準 2 2" xfId="3" xr:uid="{7261B836-0079-44E0-AED6-3560CA5842EA}"/>
  </cellStyles>
  <dxfs count="13">
    <dxf>
      <font>
        <b/>
        <i val="0"/>
      </font>
    </dxf>
    <dxf>
      <font>
        <b/>
        <i val="0"/>
      </font>
    </dxf>
    <dxf>
      <font>
        <b/>
        <i val="0"/>
      </font>
    </dxf>
    <dxf>
      <font>
        <b/>
        <i val="0"/>
      </font>
    </dxf>
    <dxf>
      <font>
        <b/>
        <i val="0"/>
      </font>
    </dxf>
    <dxf>
      <font>
        <b/>
        <i val="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588645</xdr:colOff>
      <xdr:row>8</xdr:row>
      <xdr:rowOff>373380</xdr:rowOff>
    </xdr:from>
    <xdr:to>
      <xdr:col>1</xdr:col>
      <xdr:colOff>167640</xdr:colOff>
      <xdr:row>9</xdr:row>
      <xdr:rowOff>175260</xdr:rowOff>
    </xdr:to>
    <xdr:sp macro="" textlink="">
      <xdr:nvSpPr>
        <xdr:cNvPr id="2" name="Text Box 1">
          <a:extLst>
            <a:ext uri="{FF2B5EF4-FFF2-40B4-BE49-F238E27FC236}">
              <a16:creationId xmlns:a16="http://schemas.microsoft.com/office/drawing/2014/main" id="{C584058A-CD67-4B01-9461-1185852AAF5B}"/>
            </a:ext>
          </a:extLst>
        </xdr:cNvPr>
        <xdr:cNvSpPr txBox="1">
          <a:spLocks noChangeArrowheads="1"/>
        </xdr:cNvSpPr>
      </xdr:nvSpPr>
      <xdr:spPr bwMode="auto">
        <a:xfrm>
          <a:off x="588645" y="1922780"/>
          <a:ext cx="194945" cy="20828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①</a:t>
          </a:r>
        </a:p>
      </xdr:txBody>
    </xdr:sp>
    <xdr:clientData/>
  </xdr:twoCellAnchor>
  <xdr:twoCellAnchor>
    <xdr:from>
      <xdr:col>15</xdr:col>
      <xdr:colOff>8571</xdr:colOff>
      <xdr:row>8</xdr:row>
      <xdr:rowOff>400053</xdr:rowOff>
    </xdr:from>
    <xdr:to>
      <xdr:col>15</xdr:col>
      <xdr:colOff>547686</xdr:colOff>
      <xdr:row>9</xdr:row>
      <xdr:rowOff>133350</xdr:rowOff>
    </xdr:to>
    <xdr:sp macro="" textlink="">
      <xdr:nvSpPr>
        <xdr:cNvPr id="3" name="Text Box 39">
          <a:extLst>
            <a:ext uri="{FF2B5EF4-FFF2-40B4-BE49-F238E27FC236}">
              <a16:creationId xmlns:a16="http://schemas.microsoft.com/office/drawing/2014/main" id="{214B5AB0-FF67-48B4-8F48-F8E33C59D800}"/>
            </a:ext>
          </a:extLst>
        </xdr:cNvPr>
        <xdr:cNvSpPr txBox="1">
          <a:spLocks noChangeArrowheads="1"/>
        </xdr:cNvSpPr>
      </xdr:nvSpPr>
      <xdr:spPr bwMode="auto">
        <a:xfrm>
          <a:off x="7920671" y="1949453"/>
          <a:ext cx="539115" cy="139697"/>
        </a:xfrm>
        <a:prstGeom prst="rect">
          <a:avLst/>
        </a:prstGeom>
        <a:noFill/>
        <a:ln w="9525">
          <a:noFill/>
          <a:miter lim="800000"/>
          <a:headEnd/>
          <a:tailEnd/>
        </a:ln>
      </xdr:spPr>
      <xdr:txBody>
        <a:bodyPr vertOverflow="clip" wrap="square" lIns="0" tIns="0" rIns="0" bIns="0" anchor="t" upright="1"/>
        <a:lstStyle/>
        <a:p>
          <a:pPr algn="l" rtl="1">
            <a:defRPr sz="1000"/>
          </a:pPr>
          <a:r>
            <a:rPr lang="en-US" altLang="ja-JP" sz="600" b="0" i="0" strike="noStrike">
              <a:solidFill>
                <a:srgbClr val="000000"/>
              </a:solidFill>
              <a:latin typeface="游明朝" panose="02020400000000000000" pitchFamily="18" charset="-128"/>
              <a:ea typeface="游明朝" panose="02020400000000000000" pitchFamily="18" charset="-128"/>
            </a:rPr>
            <a:t>(</a:t>
          </a:r>
          <a:r>
            <a:rPr lang="ja-JP" altLang="en-US" sz="600" b="0" i="0" strike="noStrike">
              <a:solidFill>
                <a:srgbClr val="000000"/>
              </a:solidFill>
              <a:latin typeface="游明朝" panose="02020400000000000000" pitchFamily="18" charset="-128"/>
              <a:ea typeface="游明朝" panose="02020400000000000000" pitchFamily="18" charset="-128"/>
            </a:rPr>
            <a:t>㋑＋㋺－㋩）</a:t>
          </a:r>
        </a:p>
        <a:p>
          <a:pPr algn="l" rtl="1">
            <a:defRPr sz="1000"/>
          </a:pPr>
          <a:endParaRPr lang="ja-JP" altLang="en-US" sz="600" b="0" i="0" strike="noStrike">
            <a:solidFill>
              <a:srgbClr val="000000"/>
            </a:solidFill>
            <a:latin typeface="游明朝" panose="02020400000000000000" pitchFamily="18" charset="-128"/>
            <a:ea typeface="游明朝" panose="02020400000000000000" pitchFamily="18" charset="-128"/>
          </a:endParaRPr>
        </a:p>
      </xdr:txBody>
    </xdr:sp>
    <xdr:clientData/>
  </xdr:twoCellAnchor>
  <xdr:twoCellAnchor>
    <xdr:from>
      <xdr:col>0</xdr:col>
      <xdr:colOff>588645</xdr:colOff>
      <xdr:row>10</xdr:row>
      <xdr:rowOff>160020</xdr:rowOff>
    </xdr:from>
    <xdr:to>
      <xdr:col>1</xdr:col>
      <xdr:colOff>167640</xdr:colOff>
      <xdr:row>11</xdr:row>
      <xdr:rowOff>167640</xdr:rowOff>
    </xdr:to>
    <xdr:sp macro="" textlink="">
      <xdr:nvSpPr>
        <xdr:cNvPr id="4" name="Text Box 1">
          <a:extLst>
            <a:ext uri="{FF2B5EF4-FFF2-40B4-BE49-F238E27FC236}">
              <a16:creationId xmlns:a16="http://schemas.microsoft.com/office/drawing/2014/main" id="{93B468BA-E94D-43E6-B06B-0BFBF760C313}"/>
            </a:ext>
          </a:extLst>
        </xdr:cNvPr>
        <xdr:cNvSpPr txBox="1">
          <a:spLocks noChangeArrowheads="1"/>
        </xdr:cNvSpPr>
      </xdr:nvSpPr>
      <xdr:spPr bwMode="auto">
        <a:xfrm>
          <a:off x="588645" y="231902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②</a:t>
          </a:r>
        </a:p>
      </xdr:txBody>
    </xdr:sp>
    <xdr:clientData/>
  </xdr:twoCellAnchor>
  <xdr:twoCellAnchor>
    <xdr:from>
      <xdr:col>0</xdr:col>
      <xdr:colOff>594360</xdr:colOff>
      <xdr:row>12</xdr:row>
      <xdr:rowOff>167640</xdr:rowOff>
    </xdr:from>
    <xdr:to>
      <xdr:col>1</xdr:col>
      <xdr:colOff>173355</xdr:colOff>
      <xdr:row>13</xdr:row>
      <xdr:rowOff>175260</xdr:rowOff>
    </xdr:to>
    <xdr:sp macro="" textlink="">
      <xdr:nvSpPr>
        <xdr:cNvPr id="5" name="Text Box 1">
          <a:extLst>
            <a:ext uri="{FF2B5EF4-FFF2-40B4-BE49-F238E27FC236}">
              <a16:creationId xmlns:a16="http://schemas.microsoft.com/office/drawing/2014/main" id="{F84F17F1-B26A-48FB-B0D2-E8A6A1C4E0C8}"/>
            </a:ext>
          </a:extLst>
        </xdr:cNvPr>
        <xdr:cNvSpPr txBox="1">
          <a:spLocks noChangeArrowheads="1"/>
        </xdr:cNvSpPr>
      </xdr:nvSpPr>
      <xdr:spPr bwMode="auto">
        <a:xfrm>
          <a:off x="594360" y="273304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③</a:t>
          </a:r>
        </a:p>
      </xdr:txBody>
    </xdr:sp>
    <xdr:clientData/>
  </xdr:twoCellAnchor>
  <xdr:twoCellAnchor>
    <xdr:from>
      <xdr:col>0</xdr:col>
      <xdr:colOff>586740</xdr:colOff>
      <xdr:row>14</xdr:row>
      <xdr:rowOff>182880</xdr:rowOff>
    </xdr:from>
    <xdr:to>
      <xdr:col>1</xdr:col>
      <xdr:colOff>165735</xdr:colOff>
      <xdr:row>15</xdr:row>
      <xdr:rowOff>190500</xdr:rowOff>
    </xdr:to>
    <xdr:sp macro="" textlink="">
      <xdr:nvSpPr>
        <xdr:cNvPr id="6" name="Text Box 1">
          <a:extLst>
            <a:ext uri="{FF2B5EF4-FFF2-40B4-BE49-F238E27FC236}">
              <a16:creationId xmlns:a16="http://schemas.microsoft.com/office/drawing/2014/main" id="{3E72411A-4084-4158-B366-32BDBB1D81AC}"/>
            </a:ext>
          </a:extLst>
        </xdr:cNvPr>
        <xdr:cNvSpPr txBox="1">
          <a:spLocks noChangeArrowheads="1"/>
        </xdr:cNvSpPr>
      </xdr:nvSpPr>
      <xdr:spPr bwMode="auto">
        <a:xfrm>
          <a:off x="586740" y="315468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④</a:t>
          </a:r>
        </a:p>
      </xdr:txBody>
    </xdr:sp>
    <xdr:clientData/>
  </xdr:twoCellAnchor>
  <xdr:twoCellAnchor>
    <xdr:from>
      <xdr:col>0</xdr:col>
      <xdr:colOff>594360</xdr:colOff>
      <xdr:row>16</xdr:row>
      <xdr:rowOff>160020</xdr:rowOff>
    </xdr:from>
    <xdr:to>
      <xdr:col>1</xdr:col>
      <xdr:colOff>173355</xdr:colOff>
      <xdr:row>17</xdr:row>
      <xdr:rowOff>167640</xdr:rowOff>
    </xdr:to>
    <xdr:sp macro="" textlink="">
      <xdr:nvSpPr>
        <xdr:cNvPr id="7" name="Text Box 1">
          <a:extLst>
            <a:ext uri="{FF2B5EF4-FFF2-40B4-BE49-F238E27FC236}">
              <a16:creationId xmlns:a16="http://schemas.microsoft.com/office/drawing/2014/main" id="{CAC85B10-0870-4068-A2D5-4DA9DF16BF79}"/>
            </a:ext>
          </a:extLst>
        </xdr:cNvPr>
        <xdr:cNvSpPr txBox="1">
          <a:spLocks noChangeArrowheads="1"/>
        </xdr:cNvSpPr>
      </xdr:nvSpPr>
      <xdr:spPr bwMode="auto">
        <a:xfrm>
          <a:off x="594360" y="353822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⑤</a:t>
          </a:r>
        </a:p>
      </xdr:txBody>
    </xdr:sp>
    <xdr:clientData/>
  </xdr:twoCellAnchor>
  <xdr:twoCellAnchor>
    <xdr:from>
      <xdr:col>7</xdr:col>
      <xdr:colOff>180022</xdr:colOff>
      <xdr:row>9</xdr:row>
      <xdr:rowOff>95250</xdr:rowOff>
    </xdr:from>
    <xdr:to>
      <xdr:col>8</xdr:col>
      <xdr:colOff>4762</xdr:colOff>
      <xdr:row>10</xdr:row>
      <xdr:rowOff>19051</xdr:rowOff>
    </xdr:to>
    <xdr:sp macro="" textlink="">
      <xdr:nvSpPr>
        <xdr:cNvPr id="8" name="Text Box 1">
          <a:extLst>
            <a:ext uri="{FF2B5EF4-FFF2-40B4-BE49-F238E27FC236}">
              <a16:creationId xmlns:a16="http://schemas.microsoft.com/office/drawing/2014/main" id="{0C8656C2-151C-483E-8463-A1C62DB3CA41}"/>
            </a:ext>
          </a:extLst>
        </xdr:cNvPr>
        <xdr:cNvSpPr txBox="1">
          <a:spLocks noChangeArrowheads="1"/>
        </xdr:cNvSpPr>
      </xdr:nvSpPr>
      <xdr:spPr bwMode="auto">
        <a:xfrm>
          <a:off x="4701222" y="20510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10</xdr:row>
      <xdr:rowOff>95250</xdr:rowOff>
    </xdr:from>
    <xdr:to>
      <xdr:col>8</xdr:col>
      <xdr:colOff>14287</xdr:colOff>
      <xdr:row>11</xdr:row>
      <xdr:rowOff>19051</xdr:rowOff>
    </xdr:to>
    <xdr:sp macro="" textlink="">
      <xdr:nvSpPr>
        <xdr:cNvPr id="9" name="Text Box 1">
          <a:extLst>
            <a:ext uri="{FF2B5EF4-FFF2-40B4-BE49-F238E27FC236}">
              <a16:creationId xmlns:a16="http://schemas.microsoft.com/office/drawing/2014/main" id="{7FF87434-9D6F-4D81-9E42-D692BD0829EF}"/>
            </a:ext>
          </a:extLst>
        </xdr:cNvPr>
        <xdr:cNvSpPr txBox="1">
          <a:spLocks noChangeArrowheads="1"/>
        </xdr:cNvSpPr>
      </xdr:nvSpPr>
      <xdr:spPr bwMode="auto">
        <a:xfrm>
          <a:off x="4710747" y="22542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9</xdr:row>
      <xdr:rowOff>109538</xdr:rowOff>
    </xdr:from>
    <xdr:to>
      <xdr:col>9</xdr:col>
      <xdr:colOff>9525</xdr:colOff>
      <xdr:row>10</xdr:row>
      <xdr:rowOff>33339</xdr:rowOff>
    </xdr:to>
    <xdr:sp macro="" textlink="">
      <xdr:nvSpPr>
        <xdr:cNvPr id="10" name="Text Box 1">
          <a:extLst>
            <a:ext uri="{FF2B5EF4-FFF2-40B4-BE49-F238E27FC236}">
              <a16:creationId xmlns:a16="http://schemas.microsoft.com/office/drawing/2014/main" id="{5DC45AD1-DE82-4FCB-BDFA-5BB3E2B8FC4E}"/>
            </a:ext>
          </a:extLst>
        </xdr:cNvPr>
        <xdr:cNvSpPr txBox="1">
          <a:spLocks noChangeArrowheads="1"/>
        </xdr:cNvSpPr>
      </xdr:nvSpPr>
      <xdr:spPr bwMode="auto">
        <a:xfrm>
          <a:off x="4972685" y="2065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10</xdr:row>
      <xdr:rowOff>104776</xdr:rowOff>
    </xdr:from>
    <xdr:to>
      <xdr:col>9</xdr:col>
      <xdr:colOff>9525</xdr:colOff>
      <xdr:row>11</xdr:row>
      <xdr:rowOff>28577</xdr:rowOff>
    </xdr:to>
    <xdr:sp macro="" textlink="">
      <xdr:nvSpPr>
        <xdr:cNvPr id="11" name="Text Box 1">
          <a:extLst>
            <a:ext uri="{FF2B5EF4-FFF2-40B4-BE49-F238E27FC236}">
              <a16:creationId xmlns:a16="http://schemas.microsoft.com/office/drawing/2014/main" id="{F58A2CE7-39D1-404F-A8FA-E5F8B6D3E07E}"/>
            </a:ext>
          </a:extLst>
        </xdr:cNvPr>
        <xdr:cNvSpPr txBox="1">
          <a:spLocks noChangeArrowheads="1"/>
        </xdr:cNvSpPr>
      </xdr:nvSpPr>
      <xdr:spPr bwMode="auto">
        <a:xfrm>
          <a:off x="4972685" y="22637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9</xdr:row>
      <xdr:rowOff>109538</xdr:rowOff>
    </xdr:from>
    <xdr:to>
      <xdr:col>10</xdr:col>
      <xdr:colOff>33337</xdr:colOff>
      <xdr:row>10</xdr:row>
      <xdr:rowOff>33339</xdr:rowOff>
    </xdr:to>
    <xdr:sp macro="" textlink="">
      <xdr:nvSpPr>
        <xdr:cNvPr id="12" name="Text Box 1">
          <a:extLst>
            <a:ext uri="{FF2B5EF4-FFF2-40B4-BE49-F238E27FC236}">
              <a16:creationId xmlns:a16="http://schemas.microsoft.com/office/drawing/2014/main" id="{1F11ACB8-059C-47ED-9FD6-5EDC758F858F}"/>
            </a:ext>
          </a:extLst>
        </xdr:cNvPr>
        <xdr:cNvSpPr txBox="1">
          <a:spLocks noChangeArrowheads="1"/>
        </xdr:cNvSpPr>
      </xdr:nvSpPr>
      <xdr:spPr bwMode="auto">
        <a:xfrm>
          <a:off x="5263197" y="2065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10</xdr:row>
      <xdr:rowOff>100013</xdr:rowOff>
    </xdr:from>
    <xdr:to>
      <xdr:col>10</xdr:col>
      <xdr:colOff>28574</xdr:colOff>
      <xdr:row>11</xdr:row>
      <xdr:rowOff>23814</xdr:rowOff>
    </xdr:to>
    <xdr:sp macro="" textlink="">
      <xdr:nvSpPr>
        <xdr:cNvPr id="13" name="Text Box 1">
          <a:extLst>
            <a:ext uri="{FF2B5EF4-FFF2-40B4-BE49-F238E27FC236}">
              <a16:creationId xmlns:a16="http://schemas.microsoft.com/office/drawing/2014/main" id="{9A5E7330-5959-4ECD-979B-8A03A49F046A}"/>
            </a:ext>
          </a:extLst>
        </xdr:cNvPr>
        <xdr:cNvSpPr txBox="1">
          <a:spLocks noChangeArrowheads="1"/>
        </xdr:cNvSpPr>
      </xdr:nvSpPr>
      <xdr:spPr bwMode="auto">
        <a:xfrm>
          <a:off x="5258434" y="22590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11</xdr:row>
      <xdr:rowOff>95250</xdr:rowOff>
    </xdr:from>
    <xdr:to>
      <xdr:col>8</xdr:col>
      <xdr:colOff>4762</xdr:colOff>
      <xdr:row>12</xdr:row>
      <xdr:rowOff>19051</xdr:rowOff>
    </xdr:to>
    <xdr:sp macro="" textlink="">
      <xdr:nvSpPr>
        <xdr:cNvPr id="14" name="Text Box 1">
          <a:extLst>
            <a:ext uri="{FF2B5EF4-FFF2-40B4-BE49-F238E27FC236}">
              <a16:creationId xmlns:a16="http://schemas.microsoft.com/office/drawing/2014/main" id="{36DF1144-CFF4-4EC7-959C-06FD1521C71D}"/>
            </a:ext>
          </a:extLst>
        </xdr:cNvPr>
        <xdr:cNvSpPr txBox="1">
          <a:spLocks noChangeArrowheads="1"/>
        </xdr:cNvSpPr>
      </xdr:nvSpPr>
      <xdr:spPr bwMode="auto">
        <a:xfrm>
          <a:off x="4701222" y="24574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12</xdr:row>
      <xdr:rowOff>95250</xdr:rowOff>
    </xdr:from>
    <xdr:to>
      <xdr:col>8</xdr:col>
      <xdr:colOff>14287</xdr:colOff>
      <xdr:row>13</xdr:row>
      <xdr:rowOff>19051</xdr:rowOff>
    </xdr:to>
    <xdr:sp macro="" textlink="">
      <xdr:nvSpPr>
        <xdr:cNvPr id="15" name="Text Box 1">
          <a:extLst>
            <a:ext uri="{FF2B5EF4-FFF2-40B4-BE49-F238E27FC236}">
              <a16:creationId xmlns:a16="http://schemas.microsoft.com/office/drawing/2014/main" id="{F4AF1437-E291-4405-BF9C-CF52DE9385B2}"/>
            </a:ext>
          </a:extLst>
        </xdr:cNvPr>
        <xdr:cNvSpPr txBox="1">
          <a:spLocks noChangeArrowheads="1"/>
        </xdr:cNvSpPr>
      </xdr:nvSpPr>
      <xdr:spPr bwMode="auto">
        <a:xfrm>
          <a:off x="4710747" y="26606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11</xdr:row>
      <xdr:rowOff>109538</xdr:rowOff>
    </xdr:from>
    <xdr:to>
      <xdr:col>9</xdr:col>
      <xdr:colOff>9525</xdr:colOff>
      <xdr:row>12</xdr:row>
      <xdr:rowOff>33339</xdr:rowOff>
    </xdr:to>
    <xdr:sp macro="" textlink="">
      <xdr:nvSpPr>
        <xdr:cNvPr id="16" name="Text Box 1">
          <a:extLst>
            <a:ext uri="{FF2B5EF4-FFF2-40B4-BE49-F238E27FC236}">
              <a16:creationId xmlns:a16="http://schemas.microsoft.com/office/drawing/2014/main" id="{02C909A7-12BE-44AB-8682-1F0751A53CFE}"/>
            </a:ext>
          </a:extLst>
        </xdr:cNvPr>
        <xdr:cNvSpPr txBox="1">
          <a:spLocks noChangeArrowheads="1"/>
        </xdr:cNvSpPr>
      </xdr:nvSpPr>
      <xdr:spPr bwMode="auto">
        <a:xfrm>
          <a:off x="4972685" y="2471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12</xdr:row>
      <xdr:rowOff>104776</xdr:rowOff>
    </xdr:from>
    <xdr:to>
      <xdr:col>9</xdr:col>
      <xdr:colOff>9525</xdr:colOff>
      <xdr:row>13</xdr:row>
      <xdr:rowOff>28577</xdr:rowOff>
    </xdr:to>
    <xdr:sp macro="" textlink="">
      <xdr:nvSpPr>
        <xdr:cNvPr id="17" name="Text Box 1">
          <a:extLst>
            <a:ext uri="{FF2B5EF4-FFF2-40B4-BE49-F238E27FC236}">
              <a16:creationId xmlns:a16="http://schemas.microsoft.com/office/drawing/2014/main" id="{82956F0B-B06C-46BF-985F-B5CC7C6885D0}"/>
            </a:ext>
          </a:extLst>
        </xdr:cNvPr>
        <xdr:cNvSpPr txBox="1">
          <a:spLocks noChangeArrowheads="1"/>
        </xdr:cNvSpPr>
      </xdr:nvSpPr>
      <xdr:spPr bwMode="auto">
        <a:xfrm>
          <a:off x="4972685" y="26701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11</xdr:row>
      <xdr:rowOff>109538</xdr:rowOff>
    </xdr:from>
    <xdr:to>
      <xdr:col>10</xdr:col>
      <xdr:colOff>33337</xdr:colOff>
      <xdr:row>12</xdr:row>
      <xdr:rowOff>33339</xdr:rowOff>
    </xdr:to>
    <xdr:sp macro="" textlink="">
      <xdr:nvSpPr>
        <xdr:cNvPr id="18" name="Text Box 1">
          <a:extLst>
            <a:ext uri="{FF2B5EF4-FFF2-40B4-BE49-F238E27FC236}">
              <a16:creationId xmlns:a16="http://schemas.microsoft.com/office/drawing/2014/main" id="{DE878F24-4A37-4F0A-A20C-20BE0AEB5AE2}"/>
            </a:ext>
          </a:extLst>
        </xdr:cNvPr>
        <xdr:cNvSpPr txBox="1">
          <a:spLocks noChangeArrowheads="1"/>
        </xdr:cNvSpPr>
      </xdr:nvSpPr>
      <xdr:spPr bwMode="auto">
        <a:xfrm>
          <a:off x="5263197" y="2471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12</xdr:row>
      <xdr:rowOff>100013</xdr:rowOff>
    </xdr:from>
    <xdr:to>
      <xdr:col>10</xdr:col>
      <xdr:colOff>28574</xdr:colOff>
      <xdr:row>13</xdr:row>
      <xdr:rowOff>23814</xdr:rowOff>
    </xdr:to>
    <xdr:sp macro="" textlink="">
      <xdr:nvSpPr>
        <xdr:cNvPr id="19" name="Text Box 1">
          <a:extLst>
            <a:ext uri="{FF2B5EF4-FFF2-40B4-BE49-F238E27FC236}">
              <a16:creationId xmlns:a16="http://schemas.microsoft.com/office/drawing/2014/main" id="{00290060-7318-4F0A-B1BC-3C0DCF9E8933}"/>
            </a:ext>
          </a:extLst>
        </xdr:cNvPr>
        <xdr:cNvSpPr txBox="1">
          <a:spLocks noChangeArrowheads="1"/>
        </xdr:cNvSpPr>
      </xdr:nvSpPr>
      <xdr:spPr bwMode="auto">
        <a:xfrm>
          <a:off x="5258434" y="26654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13</xdr:row>
      <xdr:rowOff>95250</xdr:rowOff>
    </xdr:from>
    <xdr:to>
      <xdr:col>8</xdr:col>
      <xdr:colOff>4762</xdr:colOff>
      <xdr:row>14</xdr:row>
      <xdr:rowOff>19051</xdr:rowOff>
    </xdr:to>
    <xdr:sp macro="" textlink="">
      <xdr:nvSpPr>
        <xdr:cNvPr id="20" name="Text Box 1">
          <a:extLst>
            <a:ext uri="{FF2B5EF4-FFF2-40B4-BE49-F238E27FC236}">
              <a16:creationId xmlns:a16="http://schemas.microsoft.com/office/drawing/2014/main" id="{B304BEC3-D2A7-4BD1-B6C9-66AA9684509E}"/>
            </a:ext>
          </a:extLst>
        </xdr:cNvPr>
        <xdr:cNvSpPr txBox="1">
          <a:spLocks noChangeArrowheads="1"/>
        </xdr:cNvSpPr>
      </xdr:nvSpPr>
      <xdr:spPr bwMode="auto">
        <a:xfrm>
          <a:off x="4701222" y="28638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14</xdr:row>
      <xdr:rowOff>95250</xdr:rowOff>
    </xdr:from>
    <xdr:to>
      <xdr:col>8</xdr:col>
      <xdr:colOff>14287</xdr:colOff>
      <xdr:row>15</xdr:row>
      <xdr:rowOff>19051</xdr:rowOff>
    </xdr:to>
    <xdr:sp macro="" textlink="">
      <xdr:nvSpPr>
        <xdr:cNvPr id="21" name="Text Box 1">
          <a:extLst>
            <a:ext uri="{FF2B5EF4-FFF2-40B4-BE49-F238E27FC236}">
              <a16:creationId xmlns:a16="http://schemas.microsoft.com/office/drawing/2014/main" id="{FB7F342E-3700-41FD-99B9-52656CDE48E4}"/>
            </a:ext>
          </a:extLst>
        </xdr:cNvPr>
        <xdr:cNvSpPr txBox="1">
          <a:spLocks noChangeArrowheads="1"/>
        </xdr:cNvSpPr>
      </xdr:nvSpPr>
      <xdr:spPr bwMode="auto">
        <a:xfrm>
          <a:off x="4710747" y="30670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13</xdr:row>
      <xdr:rowOff>109538</xdr:rowOff>
    </xdr:from>
    <xdr:to>
      <xdr:col>9</xdr:col>
      <xdr:colOff>9525</xdr:colOff>
      <xdr:row>14</xdr:row>
      <xdr:rowOff>33339</xdr:rowOff>
    </xdr:to>
    <xdr:sp macro="" textlink="">
      <xdr:nvSpPr>
        <xdr:cNvPr id="22" name="Text Box 1">
          <a:extLst>
            <a:ext uri="{FF2B5EF4-FFF2-40B4-BE49-F238E27FC236}">
              <a16:creationId xmlns:a16="http://schemas.microsoft.com/office/drawing/2014/main" id="{DD7A3E12-7EC7-448E-BFDD-C3BB3E851068}"/>
            </a:ext>
          </a:extLst>
        </xdr:cNvPr>
        <xdr:cNvSpPr txBox="1">
          <a:spLocks noChangeArrowheads="1"/>
        </xdr:cNvSpPr>
      </xdr:nvSpPr>
      <xdr:spPr bwMode="auto">
        <a:xfrm>
          <a:off x="4972685" y="28781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14</xdr:row>
      <xdr:rowOff>104776</xdr:rowOff>
    </xdr:from>
    <xdr:to>
      <xdr:col>9</xdr:col>
      <xdr:colOff>9525</xdr:colOff>
      <xdr:row>15</xdr:row>
      <xdr:rowOff>28577</xdr:rowOff>
    </xdr:to>
    <xdr:sp macro="" textlink="">
      <xdr:nvSpPr>
        <xdr:cNvPr id="23" name="Text Box 1">
          <a:extLst>
            <a:ext uri="{FF2B5EF4-FFF2-40B4-BE49-F238E27FC236}">
              <a16:creationId xmlns:a16="http://schemas.microsoft.com/office/drawing/2014/main" id="{103FCD11-FBD4-4CA3-ACFD-D957BABEAA5C}"/>
            </a:ext>
          </a:extLst>
        </xdr:cNvPr>
        <xdr:cNvSpPr txBox="1">
          <a:spLocks noChangeArrowheads="1"/>
        </xdr:cNvSpPr>
      </xdr:nvSpPr>
      <xdr:spPr bwMode="auto">
        <a:xfrm>
          <a:off x="4972685" y="30765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13</xdr:row>
      <xdr:rowOff>109538</xdr:rowOff>
    </xdr:from>
    <xdr:to>
      <xdr:col>10</xdr:col>
      <xdr:colOff>33337</xdr:colOff>
      <xdr:row>14</xdr:row>
      <xdr:rowOff>33339</xdr:rowOff>
    </xdr:to>
    <xdr:sp macro="" textlink="">
      <xdr:nvSpPr>
        <xdr:cNvPr id="24" name="Text Box 1">
          <a:extLst>
            <a:ext uri="{FF2B5EF4-FFF2-40B4-BE49-F238E27FC236}">
              <a16:creationId xmlns:a16="http://schemas.microsoft.com/office/drawing/2014/main" id="{8B2D6D2A-C744-432A-A2DA-E9E11DDB2502}"/>
            </a:ext>
          </a:extLst>
        </xdr:cNvPr>
        <xdr:cNvSpPr txBox="1">
          <a:spLocks noChangeArrowheads="1"/>
        </xdr:cNvSpPr>
      </xdr:nvSpPr>
      <xdr:spPr bwMode="auto">
        <a:xfrm>
          <a:off x="5263197" y="28781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14</xdr:row>
      <xdr:rowOff>100013</xdr:rowOff>
    </xdr:from>
    <xdr:to>
      <xdr:col>10</xdr:col>
      <xdr:colOff>28574</xdr:colOff>
      <xdr:row>15</xdr:row>
      <xdr:rowOff>23814</xdr:rowOff>
    </xdr:to>
    <xdr:sp macro="" textlink="">
      <xdr:nvSpPr>
        <xdr:cNvPr id="25" name="Text Box 1">
          <a:extLst>
            <a:ext uri="{FF2B5EF4-FFF2-40B4-BE49-F238E27FC236}">
              <a16:creationId xmlns:a16="http://schemas.microsoft.com/office/drawing/2014/main" id="{863CA54B-1C2B-472F-B9BE-10A7E2E889F1}"/>
            </a:ext>
          </a:extLst>
        </xdr:cNvPr>
        <xdr:cNvSpPr txBox="1">
          <a:spLocks noChangeArrowheads="1"/>
        </xdr:cNvSpPr>
      </xdr:nvSpPr>
      <xdr:spPr bwMode="auto">
        <a:xfrm>
          <a:off x="5258434" y="30718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15</xdr:row>
      <xdr:rowOff>95250</xdr:rowOff>
    </xdr:from>
    <xdr:to>
      <xdr:col>8</xdr:col>
      <xdr:colOff>4762</xdr:colOff>
      <xdr:row>16</xdr:row>
      <xdr:rowOff>19051</xdr:rowOff>
    </xdr:to>
    <xdr:sp macro="" textlink="">
      <xdr:nvSpPr>
        <xdr:cNvPr id="26" name="Text Box 1">
          <a:extLst>
            <a:ext uri="{FF2B5EF4-FFF2-40B4-BE49-F238E27FC236}">
              <a16:creationId xmlns:a16="http://schemas.microsoft.com/office/drawing/2014/main" id="{E305C364-08F0-4202-A9EB-4B7680BC46C4}"/>
            </a:ext>
          </a:extLst>
        </xdr:cNvPr>
        <xdr:cNvSpPr txBox="1">
          <a:spLocks noChangeArrowheads="1"/>
        </xdr:cNvSpPr>
      </xdr:nvSpPr>
      <xdr:spPr bwMode="auto">
        <a:xfrm>
          <a:off x="4701222" y="32702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16</xdr:row>
      <xdr:rowOff>95250</xdr:rowOff>
    </xdr:from>
    <xdr:to>
      <xdr:col>8</xdr:col>
      <xdr:colOff>14287</xdr:colOff>
      <xdr:row>17</xdr:row>
      <xdr:rowOff>19051</xdr:rowOff>
    </xdr:to>
    <xdr:sp macro="" textlink="">
      <xdr:nvSpPr>
        <xdr:cNvPr id="27" name="Text Box 1">
          <a:extLst>
            <a:ext uri="{FF2B5EF4-FFF2-40B4-BE49-F238E27FC236}">
              <a16:creationId xmlns:a16="http://schemas.microsoft.com/office/drawing/2014/main" id="{9DD318E4-9D32-444D-ABE0-38D92B4ECC81}"/>
            </a:ext>
          </a:extLst>
        </xdr:cNvPr>
        <xdr:cNvSpPr txBox="1">
          <a:spLocks noChangeArrowheads="1"/>
        </xdr:cNvSpPr>
      </xdr:nvSpPr>
      <xdr:spPr bwMode="auto">
        <a:xfrm>
          <a:off x="4710747" y="34734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15</xdr:row>
      <xdr:rowOff>109538</xdr:rowOff>
    </xdr:from>
    <xdr:to>
      <xdr:col>9</xdr:col>
      <xdr:colOff>9525</xdr:colOff>
      <xdr:row>16</xdr:row>
      <xdr:rowOff>33339</xdr:rowOff>
    </xdr:to>
    <xdr:sp macro="" textlink="">
      <xdr:nvSpPr>
        <xdr:cNvPr id="28" name="Text Box 1">
          <a:extLst>
            <a:ext uri="{FF2B5EF4-FFF2-40B4-BE49-F238E27FC236}">
              <a16:creationId xmlns:a16="http://schemas.microsoft.com/office/drawing/2014/main" id="{7D438310-9D74-42B0-9F3F-E995EC4ABECA}"/>
            </a:ext>
          </a:extLst>
        </xdr:cNvPr>
        <xdr:cNvSpPr txBox="1">
          <a:spLocks noChangeArrowheads="1"/>
        </xdr:cNvSpPr>
      </xdr:nvSpPr>
      <xdr:spPr bwMode="auto">
        <a:xfrm>
          <a:off x="4972685" y="32845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16</xdr:row>
      <xdr:rowOff>104776</xdr:rowOff>
    </xdr:from>
    <xdr:to>
      <xdr:col>9</xdr:col>
      <xdr:colOff>9525</xdr:colOff>
      <xdr:row>17</xdr:row>
      <xdr:rowOff>28577</xdr:rowOff>
    </xdr:to>
    <xdr:sp macro="" textlink="">
      <xdr:nvSpPr>
        <xdr:cNvPr id="29" name="Text Box 1">
          <a:extLst>
            <a:ext uri="{FF2B5EF4-FFF2-40B4-BE49-F238E27FC236}">
              <a16:creationId xmlns:a16="http://schemas.microsoft.com/office/drawing/2014/main" id="{35DFD870-D3A3-42DE-8077-266101D001A2}"/>
            </a:ext>
          </a:extLst>
        </xdr:cNvPr>
        <xdr:cNvSpPr txBox="1">
          <a:spLocks noChangeArrowheads="1"/>
        </xdr:cNvSpPr>
      </xdr:nvSpPr>
      <xdr:spPr bwMode="auto">
        <a:xfrm>
          <a:off x="4972685" y="34829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15</xdr:row>
      <xdr:rowOff>109538</xdr:rowOff>
    </xdr:from>
    <xdr:to>
      <xdr:col>10</xdr:col>
      <xdr:colOff>33337</xdr:colOff>
      <xdr:row>16</xdr:row>
      <xdr:rowOff>33339</xdr:rowOff>
    </xdr:to>
    <xdr:sp macro="" textlink="">
      <xdr:nvSpPr>
        <xdr:cNvPr id="30" name="Text Box 1">
          <a:extLst>
            <a:ext uri="{FF2B5EF4-FFF2-40B4-BE49-F238E27FC236}">
              <a16:creationId xmlns:a16="http://schemas.microsoft.com/office/drawing/2014/main" id="{321893C2-16B9-4335-B230-2BD1C69AB5CB}"/>
            </a:ext>
          </a:extLst>
        </xdr:cNvPr>
        <xdr:cNvSpPr txBox="1">
          <a:spLocks noChangeArrowheads="1"/>
        </xdr:cNvSpPr>
      </xdr:nvSpPr>
      <xdr:spPr bwMode="auto">
        <a:xfrm>
          <a:off x="5263197" y="32845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16</xdr:row>
      <xdr:rowOff>100013</xdr:rowOff>
    </xdr:from>
    <xdr:to>
      <xdr:col>10</xdr:col>
      <xdr:colOff>28574</xdr:colOff>
      <xdr:row>17</xdr:row>
      <xdr:rowOff>23814</xdr:rowOff>
    </xdr:to>
    <xdr:sp macro="" textlink="">
      <xdr:nvSpPr>
        <xdr:cNvPr id="31" name="Text Box 1">
          <a:extLst>
            <a:ext uri="{FF2B5EF4-FFF2-40B4-BE49-F238E27FC236}">
              <a16:creationId xmlns:a16="http://schemas.microsoft.com/office/drawing/2014/main" id="{D6DFC132-2BD0-47C1-83D5-56EE0BF024F7}"/>
            </a:ext>
          </a:extLst>
        </xdr:cNvPr>
        <xdr:cNvSpPr txBox="1">
          <a:spLocks noChangeArrowheads="1"/>
        </xdr:cNvSpPr>
      </xdr:nvSpPr>
      <xdr:spPr bwMode="auto">
        <a:xfrm>
          <a:off x="5258434" y="34782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17</xdr:row>
      <xdr:rowOff>95250</xdr:rowOff>
    </xdr:from>
    <xdr:to>
      <xdr:col>8</xdr:col>
      <xdr:colOff>4762</xdr:colOff>
      <xdr:row>18</xdr:row>
      <xdr:rowOff>19051</xdr:rowOff>
    </xdr:to>
    <xdr:sp macro="" textlink="">
      <xdr:nvSpPr>
        <xdr:cNvPr id="32" name="Text Box 1">
          <a:extLst>
            <a:ext uri="{FF2B5EF4-FFF2-40B4-BE49-F238E27FC236}">
              <a16:creationId xmlns:a16="http://schemas.microsoft.com/office/drawing/2014/main" id="{A8B549A9-0A49-4C2C-954D-F313FFC5842A}"/>
            </a:ext>
          </a:extLst>
        </xdr:cNvPr>
        <xdr:cNvSpPr txBox="1">
          <a:spLocks noChangeArrowheads="1"/>
        </xdr:cNvSpPr>
      </xdr:nvSpPr>
      <xdr:spPr bwMode="auto">
        <a:xfrm>
          <a:off x="4701222" y="36766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18</xdr:row>
      <xdr:rowOff>95250</xdr:rowOff>
    </xdr:from>
    <xdr:to>
      <xdr:col>8</xdr:col>
      <xdr:colOff>14287</xdr:colOff>
      <xdr:row>19</xdr:row>
      <xdr:rowOff>19051</xdr:rowOff>
    </xdr:to>
    <xdr:sp macro="" textlink="">
      <xdr:nvSpPr>
        <xdr:cNvPr id="33" name="Text Box 1">
          <a:extLst>
            <a:ext uri="{FF2B5EF4-FFF2-40B4-BE49-F238E27FC236}">
              <a16:creationId xmlns:a16="http://schemas.microsoft.com/office/drawing/2014/main" id="{1FAFB834-19EB-4D58-8D4C-AD1F777BA17C}"/>
            </a:ext>
          </a:extLst>
        </xdr:cNvPr>
        <xdr:cNvSpPr txBox="1">
          <a:spLocks noChangeArrowheads="1"/>
        </xdr:cNvSpPr>
      </xdr:nvSpPr>
      <xdr:spPr bwMode="auto">
        <a:xfrm>
          <a:off x="4710747" y="38798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17</xdr:row>
      <xdr:rowOff>109538</xdr:rowOff>
    </xdr:from>
    <xdr:to>
      <xdr:col>9</xdr:col>
      <xdr:colOff>9525</xdr:colOff>
      <xdr:row>18</xdr:row>
      <xdr:rowOff>33339</xdr:rowOff>
    </xdr:to>
    <xdr:sp macro="" textlink="">
      <xdr:nvSpPr>
        <xdr:cNvPr id="34" name="Text Box 1">
          <a:extLst>
            <a:ext uri="{FF2B5EF4-FFF2-40B4-BE49-F238E27FC236}">
              <a16:creationId xmlns:a16="http://schemas.microsoft.com/office/drawing/2014/main" id="{EBD87A91-E945-48B8-9200-DA6E9275E780}"/>
            </a:ext>
          </a:extLst>
        </xdr:cNvPr>
        <xdr:cNvSpPr txBox="1">
          <a:spLocks noChangeArrowheads="1"/>
        </xdr:cNvSpPr>
      </xdr:nvSpPr>
      <xdr:spPr bwMode="auto">
        <a:xfrm>
          <a:off x="4972685" y="36909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18</xdr:row>
      <xdr:rowOff>104776</xdr:rowOff>
    </xdr:from>
    <xdr:to>
      <xdr:col>9</xdr:col>
      <xdr:colOff>9525</xdr:colOff>
      <xdr:row>19</xdr:row>
      <xdr:rowOff>28577</xdr:rowOff>
    </xdr:to>
    <xdr:sp macro="" textlink="">
      <xdr:nvSpPr>
        <xdr:cNvPr id="35" name="Text Box 1">
          <a:extLst>
            <a:ext uri="{FF2B5EF4-FFF2-40B4-BE49-F238E27FC236}">
              <a16:creationId xmlns:a16="http://schemas.microsoft.com/office/drawing/2014/main" id="{61B838B0-8216-4477-A093-9CCF562393C4}"/>
            </a:ext>
          </a:extLst>
        </xdr:cNvPr>
        <xdr:cNvSpPr txBox="1">
          <a:spLocks noChangeArrowheads="1"/>
        </xdr:cNvSpPr>
      </xdr:nvSpPr>
      <xdr:spPr bwMode="auto">
        <a:xfrm>
          <a:off x="4972685" y="38893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17</xdr:row>
      <xdr:rowOff>109538</xdr:rowOff>
    </xdr:from>
    <xdr:to>
      <xdr:col>10</xdr:col>
      <xdr:colOff>33337</xdr:colOff>
      <xdr:row>18</xdr:row>
      <xdr:rowOff>33339</xdr:rowOff>
    </xdr:to>
    <xdr:sp macro="" textlink="">
      <xdr:nvSpPr>
        <xdr:cNvPr id="36" name="Text Box 1">
          <a:extLst>
            <a:ext uri="{FF2B5EF4-FFF2-40B4-BE49-F238E27FC236}">
              <a16:creationId xmlns:a16="http://schemas.microsoft.com/office/drawing/2014/main" id="{D276801B-2EA8-419D-BA7C-8BCECB0DDAA2}"/>
            </a:ext>
          </a:extLst>
        </xdr:cNvPr>
        <xdr:cNvSpPr txBox="1">
          <a:spLocks noChangeArrowheads="1"/>
        </xdr:cNvSpPr>
      </xdr:nvSpPr>
      <xdr:spPr bwMode="auto">
        <a:xfrm>
          <a:off x="5263197" y="36909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18</xdr:row>
      <xdr:rowOff>100013</xdr:rowOff>
    </xdr:from>
    <xdr:to>
      <xdr:col>10</xdr:col>
      <xdr:colOff>28574</xdr:colOff>
      <xdr:row>19</xdr:row>
      <xdr:rowOff>23814</xdr:rowOff>
    </xdr:to>
    <xdr:sp macro="" textlink="">
      <xdr:nvSpPr>
        <xdr:cNvPr id="37" name="Text Box 1">
          <a:extLst>
            <a:ext uri="{FF2B5EF4-FFF2-40B4-BE49-F238E27FC236}">
              <a16:creationId xmlns:a16="http://schemas.microsoft.com/office/drawing/2014/main" id="{02CE6373-4A74-4761-BFA1-EDD9EB0E6320}"/>
            </a:ext>
          </a:extLst>
        </xdr:cNvPr>
        <xdr:cNvSpPr txBox="1">
          <a:spLocks noChangeArrowheads="1"/>
        </xdr:cNvSpPr>
      </xdr:nvSpPr>
      <xdr:spPr bwMode="auto">
        <a:xfrm>
          <a:off x="5258434" y="38846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12</xdr:col>
      <xdr:colOff>428625</xdr:colOff>
      <xdr:row>8</xdr:row>
      <xdr:rowOff>400051</xdr:rowOff>
    </xdr:from>
    <xdr:to>
      <xdr:col>12</xdr:col>
      <xdr:colOff>510540</xdr:colOff>
      <xdr:row>9</xdr:row>
      <xdr:rowOff>119064</xdr:rowOff>
    </xdr:to>
    <xdr:sp macro="" textlink="">
      <xdr:nvSpPr>
        <xdr:cNvPr id="38" name="Text Box 1">
          <a:extLst>
            <a:ext uri="{FF2B5EF4-FFF2-40B4-BE49-F238E27FC236}">
              <a16:creationId xmlns:a16="http://schemas.microsoft.com/office/drawing/2014/main" id="{2DBC36E4-CA06-4C35-B45D-3C2C3D699291}"/>
            </a:ext>
          </a:extLst>
        </xdr:cNvPr>
        <xdr:cNvSpPr txBox="1">
          <a:spLocks noChangeArrowheads="1"/>
        </xdr:cNvSpPr>
      </xdr:nvSpPr>
      <xdr:spPr bwMode="auto">
        <a:xfrm>
          <a:off x="6397625" y="1949451"/>
          <a:ext cx="57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13</xdr:col>
      <xdr:colOff>633413</xdr:colOff>
      <xdr:row>8</xdr:row>
      <xdr:rowOff>400051</xdr:rowOff>
    </xdr:from>
    <xdr:to>
      <xdr:col>13</xdr:col>
      <xdr:colOff>715328</xdr:colOff>
      <xdr:row>9</xdr:row>
      <xdr:rowOff>119064</xdr:rowOff>
    </xdr:to>
    <xdr:sp macro="" textlink="">
      <xdr:nvSpPr>
        <xdr:cNvPr id="39" name="Text Box 1">
          <a:extLst>
            <a:ext uri="{FF2B5EF4-FFF2-40B4-BE49-F238E27FC236}">
              <a16:creationId xmlns:a16="http://schemas.microsoft.com/office/drawing/2014/main" id="{C5E92AC6-86EF-427A-800A-22B536BA065B}"/>
            </a:ext>
          </a:extLst>
        </xdr:cNvPr>
        <xdr:cNvSpPr txBox="1">
          <a:spLocks noChangeArrowheads="1"/>
        </xdr:cNvSpPr>
      </xdr:nvSpPr>
      <xdr:spPr bwMode="auto">
        <a:xfrm>
          <a:off x="7034213" y="1949451"/>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14</xdr:col>
      <xdr:colOff>638176</xdr:colOff>
      <xdr:row>8</xdr:row>
      <xdr:rowOff>400051</xdr:rowOff>
    </xdr:from>
    <xdr:to>
      <xdr:col>14</xdr:col>
      <xdr:colOff>720091</xdr:colOff>
      <xdr:row>9</xdr:row>
      <xdr:rowOff>119064</xdr:rowOff>
    </xdr:to>
    <xdr:sp macro="" textlink="">
      <xdr:nvSpPr>
        <xdr:cNvPr id="40" name="Text Box 1">
          <a:extLst>
            <a:ext uri="{FF2B5EF4-FFF2-40B4-BE49-F238E27FC236}">
              <a16:creationId xmlns:a16="http://schemas.microsoft.com/office/drawing/2014/main" id="{1E4406CF-4FC8-482D-89DF-893A88CED124}"/>
            </a:ext>
          </a:extLst>
        </xdr:cNvPr>
        <xdr:cNvSpPr txBox="1">
          <a:spLocks noChangeArrowheads="1"/>
        </xdr:cNvSpPr>
      </xdr:nvSpPr>
      <xdr:spPr bwMode="auto">
        <a:xfrm>
          <a:off x="7794626" y="1949451"/>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15</xdr:col>
      <xdr:colOff>642938</xdr:colOff>
      <xdr:row>8</xdr:row>
      <xdr:rowOff>395288</xdr:rowOff>
    </xdr:from>
    <xdr:to>
      <xdr:col>15</xdr:col>
      <xdr:colOff>724853</xdr:colOff>
      <xdr:row>9</xdr:row>
      <xdr:rowOff>114301</xdr:rowOff>
    </xdr:to>
    <xdr:sp macro="" textlink="">
      <xdr:nvSpPr>
        <xdr:cNvPr id="41" name="Text Box 1">
          <a:extLst>
            <a:ext uri="{FF2B5EF4-FFF2-40B4-BE49-F238E27FC236}">
              <a16:creationId xmlns:a16="http://schemas.microsoft.com/office/drawing/2014/main" id="{1A476EA6-DF74-49CA-853F-420DAC224F3B}"/>
            </a:ext>
          </a:extLst>
        </xdr:cNvPr>
        <xdr:cNvSpPr txBox="1">
          <a:spLocks noChangeArrowheads="1"/>
        </xdr:cNvSpPr>
      </xdr:nvSpPr>
      <xdr:spPr bwMode="auto">
        <a:xfrm>
          <a:off x="8555038" y="1944688"/>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19</xdr:col>
      <xdr:colOff>214313</xdr:colOff>
      <xdr:row>8</xdr:row>
      <xdr:rowOff>400050</xdr:rowOff>
    </xdr:from>
    <xdr:to>
      <xdr:col>19</xdr:col>
      <xdr:colOff>296228</xdr:colOff>
      <xdr:row>9</xdr:row>
      <xdr:rowOff>119063</xdr:rowOff>
    </xdr:to>
    <xdr:sp macro="" textlink="">
      <xdr:nvSpPr>
        <xdr:cNvPr id="42" name="Text Box 1">
          <a:extLst>
            <a:ext uri="{FF2B5EF4-FFF2-40B4-BE49-F238E27FC236}">
              <a16:creationId xmlns:a16="http://schemas.microsoft.com/office/drawing/2014/main" id="{27712734-DA06-4E5C-9E7F-BB16D31B63EE}"/>
            </a:ext>
          </a:extLst>
        </xdr:cNvPr>
        <xdr:cNvSpPr txBox="1">
          <a:spLocks noChangeArrowheads="1"/>
        </xdr:cNvSpPr>
      </xdr:nvSpPr>
      <xdr:spPr bwMode="auto">
        <a:xfrm>
          <a:off x="9961563" y="1949450"/>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6</xdr:col>
      <xdr:colOff>12700</xdr:colOff>
      <xdr:row>4</xdr:row>
      <xdr:rowOff>115569</xdr:rowOff>
    </xdr:from>
    <xdr:to>
      <xdr:col>10</xdr:col>
      <xdr:colOff>114300</xdr:colOff>
      <xdr:row>6</xdr:row>
      <xdr:rowOff>3174</xdr:rowOff>
    </xdr:to>
    <xdr:grpSp>
      <xdr:nvGrpSpPr>
        <xdr:cNvPr id="43" name="グループ化 42">
          <a:extLst>
            <a:ext uri="{FF2B5EF4-FFF2-40B4-BE49-F238E27FC236}">
              <a16:creationId xmlns:a16="http://schemas.microsoft.com/office/drawing/2014/main" id="{853FD184-EB2B-47E5-B1F9-4985E31E4AEB}"/>
            </a:ext>
          </a:extLst>
        </xdr:cNvPr>
        <xdr:cNvGrpSpPr/>
      </xdr:nvGrpSpPr>
      <xdr:grpSpPr>
        <a:xfrm>
          <a:off x="3165475" y="868044"/>
          <a:ext cx="2282825" cy="211455"/>
          <a:chOff x="2965450" y="712469"/>
          <a:chExt cx="2241550" cy="205105"/>
        </a:xfrm>
      </xdr:grpSpPr>
      <xdr:sp macro="" textlink="">
        <xdr:nvSpPr>
          <xdr:cNvPr id="44" name="Text Box 1">
            <a:extLst>
              <a:ext uri="{FF2B5EF4-FFF2-40B4-BE49-F238E27FC236}">
                <a16:creationId xmlns:a16="http://schemas.microsoft.com/office/drawing/2014/main" id="{5C001B4E-E006-457E-A40E-69201112C94E}"/>
              </a:ext>
            </a:extLst>
          </xdr:cNvPr>
          <xdr:cNvSpPr txBox="1">
            <a:spLocks noChangeArrowheads="1"/>
          </xdr:cNvSpPr>
        </xdr:nvSpPr>
        <xdr:spPr bwMode="auto">
          <a:xfrm>
            <a:off x="29654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府</a:t>
            </a:r>
            <a:r>
              <a:rPr lang="ja-JP" altLang="en-US" sz="1000" b="0" i="0" strike="noStrike" baseline="0">
                <a:solidFill>
                  <a:srgbClr val="000000"/>
                </a:solidFill>
                <a:latin typeface="游明朝" panose="02020400000000000000" pitchFamily="18" charset="-128"/>
                <a:ea typeface="游明朝" panose="02020400000000000000" pitchFamily="18" charset="-128"/>
              </a:rPr>
              <a:t> </a:t>
            </a:r>
            <a:r>
              <a:rPr lang="ja-JP" altLang="en-US" sz="1000" b="0" i="0" strike="noStrike">
                <a:solidFill>
                  <a:srgbClr val="000000"/>
                </a:solidFill>
                <a:latin typeface="游明朝" panose="02020400000000000000" pitchFamily="18" charset="-128"/>
                <a:ea typeface="游明朝" panose="02020400000000000000" pitchFamily="18" charset="-128"/>
              </a:rPr>
              <a:t>県</a:t>
            </a:r>
          </a:p>
        </xdr:txBody>
      </xdr:sp>
      <xdr:sp macro="" textlink="">
        <xdr:nvSpPr>
          <xdr:cNvPr id="45" name="Text Box 1">
            <a:extLst>
              <a:ext uri="{FF2B5EF4-FFF2-40B4-BE49-F238E27FC236}">
                <a16:creationId xmlns:a16="http://schemas.microsoft.com/office/drawing/2014/main" id="{100A1AA9-35A0-498A-AB83-F5C691CED897}"/>
              </a:ext>
            </a:extLst>
          </xdr:cNvPr>
          <xdr:cNvSpPr txBox="1">
            <a:spLocks noChangeArrowheads="1"/>
          </xdr:cNvSpPr>
        </xdr:nvSpPr>
        <xdr:spPr bwMode="auto">
          <a:xfrm>
            <a:off x="4184650" y="714691"/>
            <a:ext cx="1022350" cy="200660"/>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基　 幹 　番　</a:t>
            </a:r>
            <a:r>
              <a:rPr lang="ja-JP" altLang="en-US" sz="1000" b="0" i="0" strike="noStrike" baseline="0">
                <a:solidFill>
                  <a:srgbClr val="000000"/>
                </a:solidFill>
                <a:latin typeface="游明朝" panose="02020400000000000000" pitchFamily="18" charset="-128"/>
                <a:ea typeface="游明朝" panose="02020400000000000000" pitchFamily="18" charset="-128"/>
              </a:rPr>
              <a:t> </a:t>
            </a:r>
            <a:r>
              <a:rPr lang="ja-JP" altLang="en-US" sz="1000" b="0" i="0" strike="noStrike">
                <a:solidFill>
                  <a:srgbClr val="000000"/>
                </a:solidFill>
                <a:latin typeface="游明朝" panose="02020400000000000000" pitchFamily="18" charset="-128"/>
                <a:ea typeface="游明朝" panose="02020400000000000000" pitchFamily="18" charset="-128"/>
              </a:rPr>
              <a:t>号</a:t>
            </a:r>
          </a:p>
        </xdr:txBody>
      </xdr:sp>
      <xdr:sp macro="" textlink="">
        <xdr:nvSpPr>
          <xdr:cNvPr id="46" name="Text Box 1">
            <a:extLst>
              <a:ext uri="{FF2B5EF4-FFF2-40B4-BE49-F238E27FC236}">
                <a16:creationId xmlns:a16="http://schemas.microsoft.com/office/drawing/2014/main" id="{145CB672-4CFF-485B-8C71-5446E246B204}"/>
              </a:ext>
            </a:extLst>
          </xdr:cNvPr>
          <xdr:cNvSpPr txBox="1">
            <a:spLocks noChangeArrowheads="1"/>
          </xdr:cNvSpPr>
        </xdr:nvSpPr>
        <xdr:spPr bwMode="auto">
          <a:xfrm>
            <a:off x="33083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所掌</a:t>
            </a:r>
          </a:p>
        </xdr:txBody>
      </xdr:sp>
      <xdr:sp macro="" textlink="">
        <xdr:nvSpPr>
          <xdr:cNvPr id="47" name="Text Box 1">
            <a:extLst>
              <a:ext uri="{FF2B5EF4-FFF2-40B4-BE49-F238E27FC236}">
                <a16:creationId xmlns:a16="http://schemas.microsoft.com/office/drawing/2014/main" id="{1E10AD30-7991-4BB7-AB38-8B86C66E2621}"/>
              </a:ext>
            </a:extLst>
          </xdr:cNvPr>
          <xdr:cNvSpPr txBox="1">
            <a:spLocks noChangeArrowheads="1"/>
          </xdr:cNvSpPr>
        </xdr:nvSpPr>
        <xdr:spPr bwMode="auto">
          <a:xfrm>
            <a:off x="36512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管 轄</a:t>
            </a:r>
          </a:p>
        </xdr:txBody>
      </xdr:sp>
    </xdr:grpSp>
    <xdr:clientData/>
  </xdr:twoCellAnchor>
  <xdr:twoCellAnchor>
    <xdr:from>
      <xdr:col>3</xdr:col>
      <xdr:colOff>298451</xdr:colOff>
      <xdr:row>25</xdr:row>
      <xdr:rowOff>63500</xdr:rowOff>
    </xdr:from>
    <xdr:to>
      <xdr:col>3</xdr:col>
      <xdr:colOff>387351</xdr:colOff>
      <xdr:row>25</xdr:row>
      <xdr:rowOff>190500</xdr:rowOff>
    </xdr:to>
    <xdr:sp macro="" textlink="">
      <xdr:nvSpPr>
        <xdr:cNvPr id="48" name="Text Box 1">
          <a:extLst>
            <a:ext uri="{FF2B5EF4-FFF2-40B4-BE49-F238E27FC236}">
              <a16:creationId xmlns:a16="http://schemas.microsoft.com/office/drawing/2014/main" id="{EB2E2090-C1C4-4C24-B2DB-EEC854F6C16C}"/>
            </a:ext>
          </a:extLst>
        </xdr:cNvPr>
        <xdr:cNvSpPr txBox="1">
          <a:spLocks noChangeArrowheads="1"/>
        </xdr:cNvSpPr>
      </xdr:nvSpPr>
      <xdr:spPr bwMode="auto">
        <a:xfrm>
          <a:off x="2216151" y="5422900"/>
          <a:ext cx="88900" cy="1270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4</xdr:col>
      <xdr:colOff>285751</xdr:colOff>
      <xdr:row>25</xdr:row>
      <xdr:rowOff>69850</xdr:rowOff>
    </xdr:from>
    <xdr:to>
      <xdr:col>4</xdr:col>
      <xdr:colOff>374651</xdr:colOff>
      <xdr:row>26</xdr:row>
      <xdr:rowOff>0</xdr:rowOff>
    </xdr:to>
    <xdr:sp macro="" textlink="">
      <xdr:nvSpPr>
        <xdr:cNvPr id="49" name="Text Box 1">
          <a:extLst>
            <a:ext uri="{FF2B5EF4-FFF2-40B4-BE49-F238E27FC236}">
              <a16:creationId xmlns:a16="http://schemas.microsoft.com/office/drawing/2014/main" id="{CBE7CB41-EF78-4214-93D5-1F2D54043A8F}"/>
            </a:ext>
          </a:extLst>
        </xdr:cNvPr>
        <xdr:cNvSpPr txBox="1">
          <a:spLocks noChangeArrowheads="1"/>
        </xdr:cNvSpPr>
      </xdr:nvSpPr>
      <xdr:spPr bwMode="auto">
        <a:xfrm>
          <a:off x="2609851" y="5429250"/>
          <a:ext cx="88900"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5</xdr:col>
      <xdr:colOff>304800</xdr:colOff>
      <xdr:row>25</xdr:row>
      <xdr:rowOff>74613</xdr:rowOff>
    </xdr:from>
    <xdr:to>
      <xdr:col>5</xdr:col>
      <xdr:colOff>393700</xdr:colOff>
      <xdr:row>26</xdr:row>
      <xdr:rowOff>4763</xdr:rowOff>
    </xdr:to>
    <xdr:sp macro="" textlink="">
      <xdr:nvSpPr>
        <xdr:cNvPr id="50" name="Text Box 1">
          <a:extLst>
            <a:ext uri="{FF2B5EF4-FFF2-40B4-BE49-F238E27FC236}">
              <a16:creationId xmlns:a16="http://schemas.microsoft.com/office/drawing/2014/main" id="{5813DC3C-29AF-4FE1-BDF2-8451AA09E6AD}"/>
            </a:ext>
          </a:extLst>
        </xdr:cNvPr>
        <xdr:cNvSpPr txBox="1">
          <a:spLocks noChangeArrowheads="1"/>
        </xdr:cNvSpPr>
      </xdr:nvSpPr>
      <xdr:spPr bwMode="auto">
        <a:xfrm>
          <a:off x="3035300" y="5434013"/>
          <a:ext cx="88900"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14</xdr:col>
      <xdr:colOff>23812</xdr:colOff>
      <xdr:row>29</xdr:row>
      <xdr:rowOff>4762</xdr:rowOff>
    </xdr:from>
    <xdr:to>
      <xdr:col>14</xdr:col>
      <xdr:colOff>528639</xdr:colOff>
      <xdr:row>29</xdr:row>
      <xdr:rowOff>87190</xdr:rowOff>
    </xdr:to>
    <xdr:sp macro="" textlink="">
      <xdr:nvSpPr>
        <xdr:cNvPr id="51" name="Text Box 1">
          <a:extLst>
            <a:ext uri="{FF2B5EF4-FFF2-40B4-BE49-F238E27FC236}">
              <a16:creationId xmlns:a16="http://schemas.microsoft.com/office/drawing/2014/main" id="{843A7C69-53F6-4A6E-982D-57BF219F4D69}"/>
            </a:ext>
          </a:extLst>
        </xdr:cNvPr>
        <xdr:cNvSpPr txBox="1">
          <a:spLocks noChangeArrowheads="1"/>
        </xdr:cNvSpPr>
      </xdr:nvSpPr>
      <xdr:spPr bwMode="auto">
        <a:xfrm>
          <a:off x="7180262" y="6329362"/>
          <a:ext cx="504827" cy="82428"/>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400" b="0" i="0" strike="noStrike">
              <a:solidFill>
                <a:srgbClr val="000000"/>
              </a:solidFill>
              <a:latin typeface="游明朝" panose="02020400000000000000" pitchFamily="18" charset="-128"/>
              <a:ea typeface="游明朝" panose="02020400000000000000" pitchFamily="18" charset="-128"/>
            </a:rPr>
            <a:t>作成年月日・</a:t>
          </a:r>
        </a:p>
      </xdr:txBody>
    </xdr:sp>
    <xdr:clientData/>
  </xdr:twoCellAnchor>
  <xdr:twoCellAnchor>
    <xdr:from>
      <xdr:col>14</xdr:col>
      <xdr:colOff>23812</xdr:colOff>
      <xdr:row>29</xdr:row>
      <xdr:rowOff>57516</xdr:rowOff>
    </xdr:from>
    <xdr:to>
      <xdr:col>14</xdr:col>
      <xdr:colOff>528639</xdr:colOff>
      <xdr:row>29</xdr:row>
      <xdr:rowOff>139944</xdr:rowOff>
    </xdr:to>
    <xdr:sp macro="" textlink="">
      <xdr:nvSpPr>
        <xdr:cNvPr id="52" name="Text Box 1">
          <a:extLst>
            <a:ext uri="{FF2B5EF4-FFF2-40B4-BE49-F238E27FC236}">
              <a16:creationId xmlns:a16="http://schemas.microsoft.com/office/drawing/2014/main" id="{4519ECC5-4CB4-4B63-A5FB-AD0676D4DDA6}"/>
            </a:ext>
          </a:extLst>
        </xdr:cNvPr>
        <xdr:cNvSpPr txBox="1">
          <a:spLocks noChangeArrowheads="1"/>
        </xdr:cNvSpPr>
      </xdr:nvSpPr>
      <xdr:spPr bwMode="auto">
        <a:xfrm>
          <a:off x="7180262" y="6382116"/>
          <a:ext cx="504827" cy="82428"/>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400" b="0" i="0" strike="noStrike">
              <a:solidFill>
                <a:srgbClr val="000000"/>
              </a:solidFill>
              <a:latin typeface="游明朝" panose="02020400000000000000" pitchFamily="18" charset="-128"/>
              <a:ea typeface="游明朝" panose="02020400000000000000" pitchFamily="18" charset="-128"/>
            </a:rPr>
            <a:t>提出代行者・</a:t>
          </a:r>
        </a:p>
      </xdr:txBody>
    </xdr:sp>
    <xdr:clientData/>
  </xdr:twoCellAnchor>
  <xdr:twoCellAnchor>
    <xdr:from>
      <xdr:col>14</xdr:col>
      <xdr:colOff>23812</xdr:colOff>
      <xdr:row>29</xdr:row>
      <xdr:rowOff>106973</xdr:rowOff>
    </xdr:from>
    <xdr:to>
      <xdr:col>14</xdr:col>
      <xdr:colOff>661988</xdr:colOff>
      <xdr:row>30</xdr:row>
      <xdr:rowOff>19050</xdr:rowOff>
    </xdr:to>
    <xdr:sp macro="" textlink="">
      <xdr:nvSpPr>
        <xdr:cNvPr id="53" name="Text Box 1">
          <a:extLst>
            <a:ext uri="{FF2B5EF4-FFF2-40B4-BE49-F238E27FC236}">
              <a16:creationId xmlns:a16="http://schemas.microsoft.com/office/drawing/2014/main" id="{E612D018-C1A3-46C0-A95D-37FC9EE4696B}"/>
            </a:ext>
          </a:extLst>
        </xdr:cNvPr>
        <xdr:cNvSpPr txBox="1">
          <a:spLocks noChangeArrowheads="1"/>
        </xdr:cNvSpPr>
      </xdr:nvSpPr>
      <xdr:spPr bwMode="auto">
        <a:xfrm>
          <a:off x="7180262" y="6431573"/>
          <a:ext cx="638176" cy="102577"/>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400" b="0" i="0" strike="noStrike">
              <a:solidFill>
                <a:srgbClr val="000000"/>
              </a:solidFill>
              <a:latin typeface="游明朝" panose="02020400000000000000" pitchFamily="18" charset="-128"/>
              <a:ea typeface="游明朝" panose="02020400000000000000" pitchFamily="18" charset="-128"/>
            </a:rPr>
            <a:t>事務代理者の表示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588645</xdr:colOff>
      <xdr:row>8</xdr:row>
      <xdr:rowOff>373380</xdr:rowOff>
    </xdr:from>
    <xdr:to>
      <xdr:col>1</xdr:col>
      <xdr:colOff>167640</xdr:colOff>
      <xdr:row>9</xdr:row>
      <xdr:rowOff>175260</xdr:rowOff>
    </xdr:to>
    <xdr:sp macro="" textlink="">
      <xdr:nvSpPr>
        <xdr:cNvPr id="2" name="Text Box 1">
          <a:extLst>
            <a:ext uri="{FF2B5EF4-FFF2-40B4-BE49-F238E27FC236}">
              <a16:creationId xmlns:a16="http://schemas.microsoft.com/office/drawing/2014/main" id="{E9B54831-4919-4A25-9E76-037335120AEA}"/>
            </a:ext>
          </a:extLst>
        </xdr:cNvPr>
        <xdr:cNvSpPr txBox="1">
          <a:spLocks noChangeArrowheads="1"/>
        </xdr:cNvSpPr>
      </xdr:nvSpPr>
      <xdr:spPr bwMode="auto">
        <a:xfrm>
          <a:off x="588645" y="1922780"/>
          <a:ext cx="194945" cy="20828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①</a:t>
          </a:r>
        </a:p>
      </xdr:txBody>
    </xdr:sp>
    <xdr:clientData/>
  </xdr:twoCellAnchor>
  <xdr:twoCellAnchor>
    <xdr:from>
      <xdr:col>15</xdr:col>
      <xdr:colOff>8571</xdr:colOff>
      <xdr:row>8</xdr:row>
      <xdr:rowOff>400053</xdr:rowOff>
    </xdr:from>
    <xdr:to>
      <xdr:col>15</xdr:col>
      <xdr:colOff>547686</xdr:colOff>
      <xdr:row>9</xdr:row>
      <xdr:rowOff>133350</xdr:rowOff>
    </xdr:to>
    <xdr:sp macro="" textlink="">
      <xdr:nvSpPr>
        <xdr:cNvPr id="3" name="Text Box 39">
          <a:extLst>
            <a:ext uri="{FF2B5EF4-FFF2-40B4-BE49-F238E27FC236}">
              <a16:creationId xmlns:a16="http://schemas.microsoft.com/office/drawing/2014/main" id="{6C1290B7-34C9-4C57-99EA-E85FBDE8A02E}"/>
            </a:ext>
          </a:extLst>
        </xdr:cNvPr>
        <xdr:cNvSpPr txBox="1">
          <a:spLocks noChangeArrowheads="1"/>
        </xdr:cNvSpPr>
      </xdr:nvSpPr>
      <xdr:spPr bwMode="auto">
        <a:xfrm>
          <a:off x="7920671" y="1949453"/>
          <a:ext cx="539115" cy="139697"/>
        </a:xfrm>
        <a:prstGeom prst="rect">
          <a:avLst/>
        </a:prstGeom>
        <a:noFill/>
        <a:ln w="9525">
          <a:noFill/>
          <a:miter lim="800000"/>
          <a:headEnd/>
          <a:tailEnd/>
        </a:ln>
      </xdr:spPr>
      <xdr:txBody>
        <a:bodyPr vertOverflow="clip" wrap="square" lIns="0" tIns="0" rIns="0" bIns="0" anchor="t" upright="1"/>
        <a:lstStyle/>
        <a:p>
          <a:pPr algn="l" rtl="1">
            <a:defRPr sz="1000"/>
          </a:pPr>
          <a:r>
            <a:rPr lang="en-US" altLang="ja-JP" sz="600" b="0" i="0" strike="noStrike">
              <a:solidFill>
                <a:srgbClr val="000000"/>
              </a:solidFill>
              <a:latin typeface="游明朝" panose="02020400000000000000" pitchFamily="18" charset="-128"/>
              <a:ea typeface="游明朝" panose="02020400000000000000" pitchFamily="18" charset="-128"/>
            </a:rPr>
            <a:t>(</a:t>
          </a:r>
          <a:r>
            <a:rPr lang="ja-JP" altLang="en-US" sz="600" b="0" i="0" strike="noStrike">
              <a:solidFill>
                <a:srgbClr val="000000"/>
              </a:solidFill>
              <a:latin typeface="游明朝" panose="02020400000000000000" pitchFamily="18" charset="-128"/>
              <a:ea typeface="游明朝" panose="02020400000000000000" pitchFamily="18" charset="-128"/>
            </a:rPr>
            <a:t>㋑＋㋺－㋩）</a:t>
          </a:r>
        </a:p>
        <a:p>
          <a:pPr algn="l" rtl="1">
            <a:defRPr sz="1000"/>
          </a:pPr>
          <a:endParaRPr lang="ja-JP" altLang="en-US" sz="600" b="0" i="0" strike="noStrike">
            <a:solidFill>
              <a:srgbClr val="000000"/>
            </a:solidFill>
            <a:latin typeface="游明朝" panose="02020400000000000000" pitchFamily="18" charset="-128"/>
            <a:ea typeface="游明朝" panose="02020400000000000000" pitchFamily="18" charset="-128"/>
          </a:endParaRPr>
        </a:p>
      </xdr:txBody>
    </xdr:sp>
    <xdr:clientData/>
  </xdr:twoCellAnchor>
  <xdr:twoCellAnchor>
    <xdr:from>
      <xdr:col>0</xdr:col>
      <xdr:colOff>588645</xdr:colOff>
      <xdr:row>10</xdr:row>
      <xdr:rowOff>160020</xdr:rowOff>
    </xdr:from>
    <xdr:to>
      <xdr:col>1</xdr:col>
      <xdr:colOff>167640</xdr:colOff>
      <xdr:row>17</xdr:row>
      <xdr:rowOff>0</xdr:rowOff>
    </xdr:to>
    <xdr:sp macro="" textlink="">
      <xdr:nvSpPr>
        <xdr:cNvPr id="4" name="Text Box 1">
          <a:extLst>
            <a:ext uri="{FF2B5EF4-FFF2-40B4-BE49-F238E27FC236}">
              <a16:creationId xmlns:a16="http://schemas.microsoft.com/office/drawing/2014/main" id="{EAB32D0E-F412-455F-9877-5B7F0262FB00}"/>
            </a:ext>
          </a:extLst>
        </xdr:cNvPr>
        <xdr:cNvSpPr txBox="1">
          <a:spLocks noChangeArrowheads="1"/>
        </xdr:cNvSpPr>
      </xdr:nvSpPr>
      <xdr:spPr bwMode="auto">
        <a:xfrm>
          <a:off x="588645" y="2319020"/>
          <a:ext cx="194945" cy="126238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②</a:t>
          </a:r>
        </a:p>
      </xdr:txBody>
    </xdr:sp>
    <xdr:clientData/>
  </xdr:twoCellAnchor>
  <xdr:twoCellAnchor>
    <xdr:from>
      <xdr:col>0</xdr:col>
      <xdr:colOff>594360</xdr:colOff>
      <xdr:row>17</xdr:row>
      <xdr:rowOff>0</xdr:rowOff>
    </xdr:from>
    <xdr:to>
      <xdr:col>1</xdr:col>
      <xdr:colOff>173355</xdr:colOff>
      <xdr:row>17</xdr:row>
      <xdr:rowOff>175260</xdr:rowOff>
    </xdr:to>
    <xdr:sp macro="" textlink="">
      <xdr:nvSpPr>
        <xdr:cNvPr id="5" name="Text Box 1">
          <a:extLst>
            <a:ext uri="{FF2B5EF4-FFF2-40B4-BE49-F238E27FC236}">
              <a16:creationId xmlns:a16="http://schemas.microsoft.com/office/drawing/2014/main" id="{8330FDC8-6F5A-4634-AFDF-870367FEC26C}"/>
            </a:ext>
          </a:extLst>
        </xdr:cNvPr>
        <xdr:cNvSpPr txBox="1">
          <a:spLocks noChangeArrowheads="1"/>
        </xdr:cNvSpPr>
      </xdr:nvSpPr>
      <xdr:spPr bwMode="auto">
        <a:xfrm>
          <a:off x="594360" y="3581400"/>
          <a:ext cx="194945" cy="17526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⑤</a:t>
          </a:r>
        </a:p>
      </xdr:txBody>
    </xdr:sp>
    <xdr:clientData/>
  </xdr:twoCellAnchor>
  <xdr:twoCellAnchor>
    <xdr:from>
      <xdr:col>0</xdr:col>
      <xdr:colOff>586740</xdr:colOff>
      <xdr:row>18</xdr:row>
      <xdr:rowOff>182880</xdr:rowOff>
    </xdr:from>
    <xdr:to>
      <xdr:col>1</xdr:col>
      <xdr:colOff>165735</xdr:colOff>
      <xdr:row>19</xdr:row>
      <xdr:rowOff>190500</xdr:rowOff>
    </xdr:to>
    <xdr:sp macro="" textlink="">
      <xdr:nvSpPr>
        <xdr:cNvPr id="6" name="Text Box 1">
          <a:extLst>
            <a:ext uri="{FF2B5EF4-FFF2-40B4-BE49-F238E27FC236}">
              <a16:creationId xmlns:a16="http://schemas.microsoft.com/office/drawing/2014/main" id="{682AA901-80A4-4279-82C5-998427B6C1E2}"/>
            </a:ext>
          </a:extLst>
        </xdr:cNvPr>
        <xdr:cNvSpPr txBox="1">
          <a:spLocks noChangeArrowheads="1"/>
        </xdr:cNvSpPr>
      </xdr:nvSpPr>
      <xdr:spPr bwMode="auto">
        <a:xfrm>
          <a:off x="586740" y="396748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⑥</a:t>
          </a:r>
        </a:p>
      </xdr:txBody>
    </xdr:sp>
    <xdr:clientData/>
  </xdr:twoCellAnchor>
  <xdr:twoCellAnchor>
    <xdr:from>
      <xdr:col>0</xdr:col>
      <xdr:colOff>594360</xdr:colOff>
      <xdr:row>20</xdr:row>
      <xdr:rowOff>160020</xdr:rowOff>
    </xdr:from>
    <xdr:to>
      <xdr:col>1</xdr:col>
      <xdr:colOff>173355</xdr:colOff>
      <xdr:row>21</xdr:row>
      <xdr:rowOff>167640</xdr:rowOff>
    </xdr:to>
    <xdr:sp macro="" textlink="">
      <xdr:nvSpPr>
        <xdr:cNvPr id="7" name="Text Box 1">
          <a:extLst>
            <a:ext uri="{FF2B5EF4-FFF2-40B4-BE49-F238E27FC236}">
              <a16:creationId xmlns:a16="http://schemas.microsoft.com/office/drawing/2014/main" id="{E069D120-D65B-44BE-8868-4CC5A80FB13C}"/>
            </a:ext>
          </a:extLst>
        </xdr:cNvPr>
        <xdr:cNvSpPr txBox="1">
          <a:spLocks noChangeArrowheads="1"/>
        </xdr:cNvSpPr>
      </xdr:nvSpPr>
      <xdr:spPr bwMode="auto">
        <a:xfrm>
          <a:off x="594360" y="435102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⑦</a:t>
          </a:r>
        </a:p>
      </xdr:txBody>
    </xdr:sp>
    <xdr:clientData/>
  </xdr:twoCellAnchor>
  <xdr:twoCellAnchor>
    <xdr:from>
      <xdr:col>7</xdr:col>
      <xdr:colOff>180022</xdr:colOff>
      <xdr:row>9</xdr:row>
      <xdr:rowOff>95250</xdr:rowOff>
    </xdr:from>
    <xdr:to>
      <xdr:col>8</xdr:col>
      <xdr:colOff>4762</xdr:colOff>
      <xdr:row>10</xdr:row>
      <xdr:rowOff>19051</xdr:rowOff>
    </xdr:to>
    <xdr:sp macro="" textlink="">
      <xdr:nvSpPr>
        <xdr:cNvPr id="8" name="Text Box 1">
          <a:extLst>
            <a:ext uri="{FF2B5EF4-FFF2-40B4-BE49-F238E27FC236}">
              <a16:creationId xmlns:a16="http://schemas.microsoft.com/office/drawing/2014/main" id="{30D3F07F-207B-47CB-9193-BC9158C17E71}"/>
            </a:ext>
          </a:extLst>
        </xdr:cNvPr>
        <xdr:cNvSpPr txBox="1">
          <a:spLocks noChangeArrowheads="1"/>
        </xdr:cNvSpPr>
      </xdr:nvSpPr>
      <xdr:spPr bwMode="auto">
        <a:xfrm>
          <a:off x="4701222" y="20510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10</xdr:row>
      <xdr:rowOff>95250</xdr:rowOff>
    </xdr:from>
    <xdr:to>
      <xdr:col>8</xdr:col>
      <xdr:colOff>14287</xdr:colOff>
      <xdr:row>17</xdr:row>
      <xdr:rowOff>0</xdr:rowOff>
    </xdr:to>
    <xdr:sp macro="" textlink="">
      <xdr:nvSpPr>
        <xdr:cNvPr id="9" name="Text Box 1">
          <a:extLst>
            <a:ext uri="{FF2B5EF4-FFF2-40B4-BE49-F238E27FC236}">
              <a16:creationId xmlns:a16="http://schemas.microsoft.com/office/drawing/2014/main" id="{4EA09667-BD76-4676-81A2-24C04A5A3468}"/>
            </a:ext>
          </a:extLst>
        </xdr:cNvPr>
        <xdr:cNvSpPr txBox="1">
          <a:spLocks noChangeArrowheads="1"/>
        </xdr:cNvSpPr>
      </xdr:nvSpPr>
      <xdr:spPr bwMode="auto">
        <a:xfrm>
          <a:off x="4710747" y="2254250"/>
          <a:ext cx="91440" cy="1327150"/>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9</xdr:row>
      <xdr:rowOff>109538</xdr:rowOff>
    </xdr:from>
    <xdr:to>
      <xdr:col>9</xdr:col>
      <xdr:colOff>9525</xdr:colOff>
      <xdr:row>10</xdr:row>
      <xdr:rowOff>33339</xdr:rowOff>
    </xdr:to>
    <xdr:sp macro="" textlink="">
      <xdr:nvSpPr>
        <xdr:cNvPr id="10" name="Text Box 1">
          <a:extLst>
            <a:ext uri="{FF2B5EF4-FFF2-40B4-BE49-F238E27FC236}">
              <a16:creationId xmlns:a16="http://schemas.microsoft.com/office/drawing/2014/main" id="{3FAC3CA7-770D-4A24-A604-6342049F52CF}"/>
            </a:ext>
          </a:extLst>
        </xdr:cNvPr>
        <xdr:cNvSpPr txBox="1">
          <a:spLocks noChangeArrowheads="1"/>
        </xdr:cNvSpPr>
      </xdr:nvSpPr>
      <xdr:spPr bwMode="auto">
        <a:xfrm>
          <a:off x="4972685" y="2065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10</xdr:row>
      <xdr:rowOff>104776</xdr:rowOff>
    </xdr:from>
    <xdr:to>
      <xdr:col>9</xdr:col>
      <xdr:colOff>9525</xdr:colOff>
      <xdr:row>17</xdr:row>
      <xdr:rowOff>0</xdr:rowOff>
    </xdr:to>
    <xdr:sp macro="" textlink="">
      <xdr:nvSpPr>
        <xdr:cNvPr id="11" name="Text Box 1">
          <a:extLst>
            <a:ext uri="{FF2B5EF4-FFF2-40B4-BE49-F238E27FC236}">
              <a16:creationId xmlns:a16="http://schemas.microsoft.com/office/drawing/2014/main" id="{93BD95F2-C584-45B6-B848-E1B6CEF6A6A4}"/>
            </a:ext>
          </a:extLst>
        </xdr:cNvPr>
        <xdr:cNvSpPr txBox="1">
          <a:spLocks noChangeArrowheads="1"/>
        </xdr:cNvSpPr>
      </xdr:nvSpPr>
      <xdr:spPr bwMode="auto">
        <a:xfrm>
          <a:off x="4972685" y="2263776"/>
          <a:ext cx="91440" cy="1317624"/>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9</xdr:row>
      <xdr:rowOff>109538</xdr:rowOff>
    </xdr:from>
    <xdr:to>
      <xdr:col>10</xdr:col>
      <xdr:colOff>33337</xdr:colOff>
      <xdr:row>10</xdr:row>
      <xdr:rowOff>33339</xdr:rowOff>
    </xdr:to>
    <xdr:sp macro="" textlink="">
      <xdr:nvSpPr>
        <xdr:cNvPr id="12" name="Text Box 1">
          <a:extLst>
            <a:ext uri="{FF2B5EF4-FFF2-40B4-BE49-F238E27FC236}">
              <a16:creationId xmlns:a16="http://schemas.microsoft.com/office/drawing/2014/main" id="{DF0CE7F8-A9EB-4239-AD9C-B105ADDAC60D}"/>
            </a:ext>
          </a:extLst>
        </xdr:cNvPr>
        <xdr:cNvSpPr txBox="1">
          <a:spLocks noChangeArrowheads="1"/>
        </xdr:cNvSpPr>
      </xdr:nvSpPr>
      <xdr:spPr bwMode="auto">
        <a:xfrm>
          <a:off x="5263197" y="2065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10</xdr:row>
      <xdr:rowOff>100013</xdr:rowOff>
    </xdr:from>
    <xdr:to>
      <xdr:col>10</xdr:col>
      <xdr:colOff>28574</xdr:colOff>
      <xdr:row>17</xdr:row>
      <xdr:rowOff>0</xdr:rowOff>
    </xdr:to>
    <xdr:sp macro="" textlink="">
      <xdr:nvSpPr>
        <xdr:cNvPr id="13" name="Text Box 1">
          <a:extLst>
            <a:ext uri="{FF2B5EF4-FFF2-40B4-BE49-F238E27FC236}">
              <a16:creationId xmlns:a16="http://schemas.microsoft.com/office/drawing/2014/main" id="{701CA761-BC90-4B13-AC09-4C2EDE8CBC28}"/>
            </a:ext>
          </a:extLst>
        </xdr:cNvPr>
        <xdr:cNvSpPr txBox="1">
          <a:spLocks noChangeArrowheads="1"/>
        </xdr:cNvSpPr>
      </xdr:nvSpPr>
      <xdr:spPr bwMode="auto">
        <a:xfrm>
          <a:off x="5258434" y="2259013"/>
          <a:ext cx="91440" cy="1322387"/>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189547</xdr:colOff>
      <xdr:row>17</xdr:row>
      <xdr:rowOff>0</xdr:rowOff>
    </xdr:from>
    <xdr:to>
      <xdr:col>8</xdr:col>
      <xdr:colOff>14287</xdr:colOff>
      <xdr:row>17</xdr:row>
      <xdr:rowOff>19051</xdr:rowOff>
    </xdr:to>
    <xdr:sp macro="" textlink="">
      <xdr:nvSpPr>
        <xdr:cNvPr id="14" name="Text Box 1">
          <a:extLst>
            <a:ext uri="{FF2B5EF4-FFF2-40B4-BE49-F238E27FC236}">
              <a16:creationId xmlns:a16="http://schemas.microsoft.com/office/drawing/2014/main" id="{151FD2BA-BD63-4BEF-B82B-3F98A876CFB6}"/>
            </a:ext>
          </a:extLst>
        </xdr:cNvPr>
        <xdr:cNvSpPr txBox="1">
          <a:spLocks noChangeArrowheads="1"/>
        </xdr:cNvSpPr>
      </xdr:nvSpPr>
      <xdr:spPr bwMode="auto">
        <a:xfrm>
          <a:off x="4710747" y="3581400"/>
          <a:ext cx="91440" cy="1905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17</xdr:row>
      <xdr:rowOff>0</xdr:rowOff>
    </xdr:from>
    <xdr:to>
      <xdr:col>9</xdr:col>
      <xdr:colOff>9525</xdr:colOff>
      <xdr:row>17</xdr:row>
      <xdr:rowOff>28577</xdr:rowOff>
    </xdr:to>
    <xdr:sp macro="" textlink="">
      <xdr:nvSpPr>
        <xdr:cNvPr id="15" name="Text Box 1">
          <a:extLst>
            <a:ext uri="{FF2B5EF4-FFF2-40B4-BE49-F238E27FC236}">
              <a16:creationId xmlns:a16="http://schemas.microsoft.com/office/drawing/2014/main" id="{E0296B15-9B27-4193-BC72-71D83DBAAE15}"/>
            </a:ext>
          </a:extLst>
        </xdr:cNvPr>
        <xdr:cNvSpPr txBox="1">
          <a:spLocks noChangeArrowheads="1"/>
        </xdr:cNvSpPr>
      </xdr:nvSpPr>
      <xdr:spPr bwMode="auto">
        <a:xfrm>
          <a:off x="4972685" y="3581400"/>
          <a:ext cx="91440" cy="28577"/>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203834</xdr:colOff>
      <xdr:row>17</xdr:row>
      <xdr:rowOff>0</xdr:rowOff>
    </xdr:from>
    <xdr:to>
      <xdr:col>10</xdr:col>
      <xdr:colOff>28574</xdr:colOff>
      <xdr:row>17</xdr:row>
      <xdr:rowOff>23814</xdr:rowOff>
    </xdr:to>
    <xdr:sp macro="" textlink="">
      <xdr:nvSpPr>
        <xdr:cNvPr id="16" name="Text Box 1">
          <a:extLst>
            <a:ext uri="{FF2B5EF4-FFF2-40B4-BE49-F238E27FC236}">
              <a16:creationId xmlns:a16="http://schemas.microsoft.com/office/drawing/2014/main" id="{A6F1E81F-6B32-4274-8566-85474F1D35DF}"/>
            </a:ext>
          </a:extLst>
        </xdr:cNvPr>
        <xdr:cNvSpPr txBox="1">
          <a:spLocks noChangeArrowheads="1"/>
        </xdr:cNvSpPr>
      </xdr:nvSpPr>
      <xdr:spPr bwMode="auto">
        <a:xfrm>
          <a:off x="5258434" y="3581400"/>
          <a:ext cx="91440" cy="23814"/>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17</xdr:row>
      <xdr:rowOff>95250</xdr:rowOff>
    </xdr:from>
    <xdr:to>
      <xdr:col>8</xdr:col>
      <xdr:colOff>4762</xdr:colOff>
      <xdr:row>18</xdr:row>
      <xdr:rowOff>19051</xdr:rowOff>
    </xdr:to>
    <xdr:sp macro="" textlink="">
      <xdr:nvSpPr>
        <xdr:cNvPr id="17" name="Text Box 1">
          <a:extLst>
            <a:ext uri="{FF2B5EF4-FFF2-40B4-BE49-F238E27FC236}">
              <a16:creationId xmlns:a16="http://schemas.microsoft.com/office/drawing/2014/main" id="{A04E07F9-818B-4AD8-B20D-F06BEEEEAD4D}"/>
            </a:ext>
          </a:extLst>
        </xdr:cNvPr>
        <xdr:cNvSpPr txBox="1">
          <a:spLocks noChangeArrowheads="1"/>
        </xdr:cNvSpPr>
      </xdr:nvSpPr>
      <xdr:spPr bwMode="auto">
        <a:xfrm>
          <a:off x="4701222" y="36766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18</xdr:row>
      <xdr:rowOff>95250</xdr:rowOff>
    </xdr:from>
    <xdr:to>
      <xdr:col>8</xdr:col>
      <xdr:colOff>14287</xdr:colOff>
      <xdr:row>19</xdr:row>
      <xdr:rowOff>19051</xdr:rowOff>
    </xdr:to>
    <xdr:sp macro="" textlink="">
      <xdr:nvSpPr>
        <xdr:cNvPr id="18" name="Text Box 1">
          <a:extLst>
            <a:ext uri="{FF2B5EF4-FFF2-40B4-BE49-F238E27FC236}">
              <a16:creationId xmlns:a16="http://schemas.microsoft.com/office/drawing/2014/main" id="{FCF78998-6220-4C12-8AF7-E28F9733E9EF}"/>
            </a:ext>
          </a:extLst>
        </xdr:cNvPr>
        <xdr:cNvSpPr txBox="1">
          <a:spLocks noChangeArrowheads="1"/>
        </xdr:cNvSpPr>
      </xdr:nvSpPr>
      <xdr:spPr bwMode="auto">
        <a:xfrm>
          <a:off x="4710747" y="38798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17</xdr:row>
      <xdr:rowOff>109538</xdr:rowOff>
    </xdr:from>
    <xdr:to>
      <xdr:col>9</xdr:col>
      <xdr:colOff>9525</xdr:colOff>
      <xdr:row>18</xdr:row>
      <xdr:rowOff>33339</xdr:rowOff>
    </xdr:to>
    <xdr:sp macro="" textlink="">
      <xdr:nvSpPr>
        <xdr:cNvPr id="19" name="Text Box 1">
          <a:extLst>
            <a:ext uri="{FF2B5EF4-FFF2-40B4-BE49-F238E27FC236}">
              <a16:creationId xmlns:a16="http://schemas.microsoft.com/office/drawing/2014/main" id="{54C8B3F1-9F54-40A7-A8A1-8803E97532C0}"/>
            </a:ext>
          </a:extLst>
        </xdr:cNvPr>
        <xdr:cNvSpPr txBox="1">
          <a:spLocks noChangeArrowheads="1"/>
        </xdr:cNvSpPr>
      </xdr:nvSpPr>
      <xdr:spPr bwMode="auto">
        <a:xfrm>
          <a:off x="4972685" y="36909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18</xdr:row>
      <xdr:rowOff>104776</xdr:rowOff>
    </xdr:from>
    <xdr:to>
      <xdr:col>9</xdr:col>
      <xdr:colOff>9525</xdr:colOff>
      <xdr:row>19</xdr:row>
      <xdr:rowOff>28577</xdr:rowOff>
    </xdr:to>
    <xdr:sp macro="" textlink="">
      <xdr:nvSpPr>
        <xdr:cNvPr id="20" name="Text Box 1">
          <a:extLst>
            <a:ext uri="{FF2B5EF4-FFF2-40B4-BE49-F238E27FC236}">
              <a16:creationId xmlns:a16="http://schemas.microsoft.com/office/drawing/2014/main" id="{9F84B6F7-AB9C-40A6-B680-5DF83C531CE7}"/>
            </a:ext>
          </a:extLst>
        </xdr:cNvPr>
        <xdr:cNvSpPr txBox="1">
          <a:spLocks noChangeArrowheads="1"/>
        </xdr:cNvSpPr>
      </xdr:nvSpPr>
      <xdr:spPr bwMode="auto">
        <a:xfrm>
          <a:off x="4972685" y="38893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17</xdr:row>
      <xdr:rowOff>109538</xdr:rowOff>
    </xdr:from>
    <xdr:to>
      <xdr:col>10</xdr:col>
      <xdr:colOff>33337</xdr:colOff>
      <xdr:row>18</xdr:row>
      <xdr:rowOff>33339</xdr:rowOff>
    </xdr:to>
    <xdr:sp macro="" textlink="">
      <xdr:nvSpPr>
        <xdr:cNvPr id="21" name="Text Box 1">
          <a:extLst>
            <a:ext uri="{FF2B5EF4-FFF2-40B4-BE49-F238E27FC236}">
              <a16:creationId xmlns:a16="http://schemas.microsoft.com/office/drawing/2014/main" id="{49318FE9-9672-4B7C-94CD-B12532C7B3A8}"/>
            </a:ext>
          </a:extLst>
        </xdr:cNvPr>
        <xdr:cNvSpPr txBox="1">
          <a:spLocks noChangeArrowheads="1"/>
        </xdr:cNvSpPr>
      </xdr:nvSpPr>
      <xdr:spPr bwMode="auto">
        <a:xfrm>
          <a:off x="5263197" y="36909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18</xdr:row>
      <xdr:rowOff>100013</xdr:rowOff>
    </xdr:from>
    <xdr:to>
      <xdr:col>10</xdr:col>
      <xdr:colOff>28574</xdr:colOff>
      <xdr:row>19</xdr:row>
      <xdr:rowOff>23814</xdr:rowOff>
    </xdr:to>
    <xdr:sp macro="" textlink="">
      <xdr:nvSpPr>
        <xdr:cNvPr id="22" name="Text Box 1">
          <a:extLst>
            <a:ext uri="{FF2B5EF4-FFF2-40B4-BE49-F238E27FC236}">
              <a16:creationId xmlns:a16="http://schemas.microsoft.com/office/drawing/2014/main" id="{1028C137-3687-44BA-B3E5-3B3D8C6F7623}"/>
            </a:ext>
          </a:extLst>
        </xdr:cNvPr>
        <xdr:cNvSpPr txBox="1">
          <a:spLocks noChangeArrowheads="1"/>
        </xdr:cNvSpPr>
      </xdr:nvSpPr>
      <xdr:spPr bwMode="auto">
        <a:xfrm>
          <a:off x="5258434" y="38846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19</xdr:row>
      <xdr:rowOff>95250</xdr:rowOff>
    </xdr:from>
    <xdr:to>
      <xdr:col>8</xdr:col>
      <xdr:colOff>4762</xdr:colOff>
      <xdr:row>20</xdr:row>
      <xdr:rowOff>19051</xdr:rowOff>
    </xdr:to>
    <xdr:sp macro="" textlink="">
      <xdr:nvSpPr>
        <xdr:cNvPr id="23" name="Text Box 1">
          <a:extLst>
            <a:ext uri="{FF2B5EF4-FFF2-40B4-BE49-F238E27FC236}">
              <a16:creationId xmlns:a16="http://schemas.microsoft.com/office/drawing/2014/main" id="{9295E3E1-2195-4DBE-AA7C-CEC3EC235337}"/>
            </a:ext>
          </a:extLst>
        </xdr:cNvPr>
        <xdr:cNvSpPr txBox="1">
          <a:spLocks noChangeArrowheads="1"/>
        </xdr:cNvSpPr>
      </xdr:nvSpPr>
      <xdr:spPr bwMode="auto">
        <a:xfrm>
          <a:off x="4701222" y="40830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20</xdr:row>
      <xdr:rowOff>95250</xdr:rowOff>
    </xdr:from>
    <xdr:to>
      <xdr:col>8</xdr:col>
      <xdr:colOff>14287</xdr:colOff>
      <xdr:row>21</xdr:row>
      <xdr:rowOff>19051</xdr:rowOff>
    </xdr:to>
    <xdr:sp macro="" textlink="">
      <xdr:nvSpPr>
        <xdr:cNvPr id="24" name="Text Box 1">
          <a:extLst>
            <a:ext uri="{FF2B5EF4-FFF2-40B4-BE49-F238E27FC236}">
              <a16:creationId xmlns:a16="http://schemas.microsoft.com/office/drawing/2014/main" id="{2E22607E-9B75-4C25-AF07-9B7FF2F3E475}"/>
            </a:ext>
          </a:extLst>
        </xdr:cNvPr>
        <xdr:cNvSpPr txBox="1">
          <a:spLocks noChangeArrowheads="1"/>
        </xdr:cNvSpPr>
      </xdr:nvSpPr>
      <xdr:spPr bwMode="auto">
        <a:xfrm>
          <a:off x="4710747" y="42862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19</xdr:row>
      <xdr:rowOff>109538</xdr:rowOff>
    </xdr:from>
    <xdr:to>
      <xdr:col>9</xdr:col>
      <xdr:colOff>9525</xdr:colOff>
      <xdr:row>20</xdr:row>
      <xdr:rowOff>33339</xdr:rowOff>
    </xdr:to>
    <xdr:sp macro="" textlink="">
      <xdr:nvSpPr>
        <xdr:cNvPr id="25" name="Text Box 1">
          <a:extLst>
            <a:ext uri="{FF2B5EF4-FFF2-40B4-BE49-F238E27FC236}">
              <a16:creationId xmlns:a16="http://schemas.microsoft.com/office/drawing/2014/main" id="{A1512295-1333-4ED4-AC4B-4FB03DF65F58}"/>
            </a:ext>
          </a:extLst>
        </xdr:cNvPr>
        <xdr:cNvSpPr txBox="1">
          <a:spLocks noChangeArrowheads="1"/>
        </xdr:cNvSpPr>
      </xdr:nvSpPr>
      <xdr:spPr bwMode="auto">
        <a:xfrm>
          <a:off x="4972685" y="4097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20</xdr:row>
      <xdr:rowOff>104776</xdr:rowOff>
    </xdr:from>
    <xdr:to>
      <xdr:col>9</xdr:col>
      <xdr:colOff>9525</xdr:colOff>
      <xdr:row>21</xdr:row>
      <xdr:rowOff>28577</xdr:rowOff>
    </xdr:to>
    <xdr:sp macro="" textlink="">
      <xdr:nvSpPr>
        <xdr:cNvPr id="26" name="Text Box 1">
          <a:extLst>
            <a:ext uri="{FF2B5EF4-FFF2-40B4-BE49-F238E27FC236}">
              <a16:creationId xmlns:a16="http://schemas.microsoft.com/office/drawing/2014/main" id="{DDB61DA3-84C4-4424-B607-9400F837EF06}"/>
            </a:ext>
          </a:extLst>
        </xdr:cNvPr>
        <xdr:cNvSpPr txBox="1">
          <a:spLocks noChangeArrowheads="1"/>
        </xdr:cNvSpPr>
      </xdr:nvSpPr>
      <xdr:spPr bwMode="auto">
        <a:xfrm>
          <a:off x="4972685" y="42957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19</xdr:row>
      <xdr:rowOff>109538</xdr:rowOff>
    </xdr:from>
    <xdr:to>
      <xdr:col>10</xdr:col>
      <xdr:colOff>33337</xdr:colOff>
      <xdr:row>20</xdr:row>
      <xdr:rowOff>33339</xdr:rowOff>
    </xdr:to>
    <xdr:sp macro="" textlink="">
      <xdr:nvSpPr>
        <xdr:cNvPr id="27" name="Text Box 1">
          <a:extLst>
            <a:ext uri="{FF2B5EF4-FFF2-40B4-BE49-F238E27FC236}">
              <a16:creationId xmlns:a16="http://schemas.microsoft.com/office/drawing/2014/main" id="{49F6672E-7943-4C0E-A2DF-5C745EEF490E}"/>
            </a:ext>
          </a:extLst>
        </xdr:cNvPr>
        <xdr:cNvSpPr txBox="1">
          <a:spLocks noChangeArrowheads="1"/>
        </xdr:cNvSpPr>
      </xdr:nvSpPr>
      <xdr:spPr bwMode="auto">
        <a:xfrm>
          <a:off x="5263197" y="40973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20</xdr:row>
      <xdr:rowOff>100013</xdr:rowOff>
    </xdr:from>
    <xdr:to>
      <xdr:col>10</xdr:col>
      <xdr:colOff>28574</xdr:colOff>
      <xdr:row>21</xdr:row>
      <xdr:rowOff>23814</xdr:rowOff>
    </xdr:to>
    <xdr:sp macro="" textlink="">
      <xdr:nvSpPr>
        <xdr:cNvPr id="28" name="Text Box 1">
          <a:extLst>
            <a:ext uri="{FF2B5EF4-FFF2-40B4-BE49-F238E27FC236}">
              <a16:creationId xmlns:a16="http://schemas.microsoft.com/office/drawing/2014/main" id="{BA2CA6F0-3600-441B-AF18-F81F97664194}"/>
            </a:ext>
          </a:extLst>
        </xdr:cNvPr>
        <xdr:cNvSpPr txBox="1">
          <a:spLocks noChangeArrowheads="1"/>
        </xdr:cNvSpPr>
      </xdr:nvSpPr>
      <xdr:spPr bwMode="auto">
        <a:xfrm>
          <a:off x="5258434" y="42910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21</xdr:row>
      <xdr:rowOff>95250</xdr:rowOff>
    </xdr:from>
    <xdr:to>
      <xdr:col>8</xdr:col>
      <xdr:colOff>4762</xdr:colOff>
      <xdr:row>22</xdr:row>
      <xdr:rowOff>19051</xdr:rowOff>
    </xdr:to>
    <xdr:sp macro="" textlink="">
      <xdr:nvSpPr>
        <xdr:cNvPr id="29" name="Text Box 1">
          <a:extLst>
            <a:ext uri="{FF2B5EF4-FFF2-40B4-BE49-F238E27FC236}">
              <a16:creationId xmlns:a16="http://schemas.microsoft.com/office/drawing/2014/main" id="{8C848AED-2BC8-466B-A36C-FF4120424B8D}"/>
            </a:ext>
          </a:extLst>
        </xdr:cNvPr>
        <xdr:cNvSpPr txBox="1">
          <a:spLocks noChangeArrowheads="1"/>
        </xdr:cNvSpPr>
      </xdr:nvSpPr>
      <xdr:spPr bwMode="auto">
        <a:xfrm>
          <a:off x="4701222" y="44894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22</xdr:row>
      <xdr:rowOff>95250</xdr:rowOff>
    </xdr:from>
    <xdr:to>
      <xdr:col>8</xdr:col>
      <xdr:colOff>14287</xdr:colOff>
      <xdr:row>23</xdr:row>
      <xdr:rowOff>19051</xdr:rowOff>
    </xdr:to>
    <xdr:sp macro="" textlink="">
      <xdr:nvSpPr>
        <xdr:cNvPr id="30" name="Text Box 1">
          <a:extLst>
            <a:ext uri="{FF2B5EF4-FFF2-40B4-BE49-F238E27FC236}">
              <a16:creationId xmlns:a16="http://schemas.microsoft.com/office/drawing/2014/main" id="{316E7008-D4A1-426E-AA66-8D08AD20B6F4}"/>
            </a:ext>
          </a:extLst>
        </xdr:cNvPr>
        <xdr:cNvSpPr txBox="1">
          <a:spLocks noChangeArrowheads="1"/>
        </xdr:cNvSpPr>
      </xdr:nvSpPr>
      <xdr:spPr bwMode="auto">
        <a:xfrm>
          <a:off x="4710747" y="46926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21</xdr:row>
      <xdr:rowOff>109538</xdr:rowOff>
    </xdr:from>
    <xdr:to>
      <xdr:col>9</xdr:col>
      <xdr:colOff>9525</xdr:colOff>
      <xdr:row>22</xdr:row>
      <xdr:rowOff>33339</xdr:rowOff>
    </xdr:to>
    <xdr:sp macro="" textlink="">
      <xdr:nvSpPr>
        <xdr:cNvPr id="31" name="Text Box 1">
          <a:extLst>
            <a:ext uri="{FF2B5EF4-FFF2-40B4-BE49-F238E27FC236}">
              <a16:creationId xmlns:a16="http://schemas.microsoft.com/office/drawing/2014/main" id="{49CA765D-A36C-44CD-AA89-0A73A6C1B8AA}"/>
            </a:ext>
          </a:extLst>
        </xdr:cNvPr>
        <xdr:cNvSpPr txBox="1">
          <a:spLocks noChangeArrowheads="1"/>
        </xdr:cNvSpPr>
      </xdr:nvSpPr>
      <xdr:spPr bwMode="auto">
        <a:xfrm>
          <a:off x="4972685" y="4503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22</xdr:row>
      <xdr:rowOff>104776</xdr:rowOff>
    </xdr:from>
    <xdr:to>
      <xdr:col>9</xdr:col>
      <xdr:colOff>9525</xdr:colOff>
      <xdr:row>23</xdr:row>
      <xdr:rowOff>28577</xdr:rowOff>
    </xdr:to>
    <xdr:sp macro="" textlink="">
      <xdr:nvSpPr>
        <xdr:cNvPr id="32" name="Text Box 1">
          <a:extLst>
            <a:ext uri="{FF2B5EF4-FFF2-40B4-BE49-F238E27FC236}">
              <a16:creationId xmlns:a16="http://schemas.microsoft.com/office/drawing/2014/main" id="{518BDB9F-37D1-4270-9D80-FF844A946536}"/>
            </a:ext>
          </a:extLst>
        </xdr:cNvPr>
        <xdr:cNvSpPr txBox="1">
          <a:spLocks noChangeArrowheads="1"/>
        </xdr:cNvSpPr>
      </xdr:nvSpPr>
      <xdr:spPr bwMode="auto">
        <a:xfrm>
          <a:off x="4972685" y="47021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21</xdr:row>
      <xdr:rowOff>109538</xdr:rowOff>
    </xdr:from>
    <xdr:to>
      <xdr:col>10</xdr:col>
      <xdr:colOff>33337</xdr:colOff>
      <xdr:row>22</xdr:row>
      <xdr:rowOff>33339</xdr:rowOff>
    </xdr:to>
    <xdr:sp macro="" textlink="">
      <xdr:nvSpPr>
        <xdr:cNvPr id="33" name="Text Box 1">
          <a:extLst>
            <a:ext uri="{FF2B5EF4-FFF2-40B4-BE49-F238E27FC236}">
              <a16:creationId xmlns:a16="http://schemas.microsoft.com/office/drawing/2014/main" id="{075CCCE8-5EF9-4230-AE4B-D1EE096D3CC7}"/>
            </a:ext>
          </a:extLst>
        </xdr:cNvPr>
        <xdr:cNvSpPr txBox="1">
          <a:spLocks noChangeArrowheads="1"/>
        </xdr:cNvSpPr>
      </xdr:nvSpPr>
      <xdr:spPr bwMode="auto">
        <a:xfrm>
          <a:off x="5263197" y="4503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22</xdr:row>
      <xdr:rowOff>100013</xdr:rowOff>
    </xdr:from>
    <xdr:to>
      <xdr:col>10</xdr:col>
      <xdr:colOff>28574</xdr:colOff>
      <xdr:row>23</xdr:row>
      <xdr:rowOff>23814</xdr:rowOff>
    </xdr:to>
    <xdr:sp macro="" textlink="">
      <xdr:nvSpPr>
        <xdr:cNvPr id="34" name="Text Box 1">
          <a:extLst>
            <a:ext uri="{FF2B5EF4-FFF2-40B4-BE49-F238E27FC236}">
              <a16:creationId xmlns:a16="http://schemas.microsoft.com/office/drawing/2014/main" id="{2A5E0195-AC00-4687-81EE-3B16F742C72F}"/>
            </a:ext>
          </a:extLst>
        </xdr:cNvPr>
        <xdr:cNvSpPr txBox="1">
          <a:spLocks noChangeArrowheads="1"/>
        </xdr:cNvSpPr>
      </xdr:nvSpPr>
      <xdr:spPr bwMode="auto">
        <a:xfrm>
          <a:off x="5258434" y="46974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12</xdr:col>
      <xdr:colOff>428625</xdr:colOff>
      <xdr:row>8</xdr:row>
      <xdr:rowOff>400051</xdr:rowOff>
    </xdr:from>
    <xdr:to>
      <xdr:col>12</xdr:col>
      <xdr:colOff>510540</xdr:colOff>
      <xdr:row>9</xdr:row>
      <xdr:rowOff>119064</xdr:rowOff>
    </xdr:to>
    <xdr:sp macro="" textlink="">
      <xdr:nvSpPr>
        <xdr:cNvPr id="35" name="Text Box 1">
          <a:extLst>
            <a:ext uri="{FF2B5EF4-FFF2-40B4-BE49-F238E27FC236}">
              <a16:creationId xmlns:a16="http://schemas.microsoft.com/office/drawing/2014/main" id="{C7461A1B-95FB-4A93-ADC9-EAE4ADCAC037}"/>
            </a:ext>
          </a:extLst>
        </xdr:cNvPr>
        <xdr:cNvSpPr txBox="1">
          <a:spLocks noChangeArrowheads="1"/>
        </xdr:cNvSpPr>
      </xdr:nvSpPr>
      <xdr:spPr bwMode="auto">
        <a:xfrm>
          <a:off x="6397625" y="1949451"/>
          <a:ext cx="57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13</xdr:col>
      <xdr:colOff>633413</xdr:colOff>
      <xdr:row>8</xdr:row>
      <xdr:rowOff>400051</xdr:rowOff>
    </xdr:from>
    <xdr:to>
      <xdr:col>13</xdr:col>
      <xdr:colOff>715328</xdr:colOff>
      <xdr:row>9</xdr:row>
      <xdr:rowOff>119064</xdr:rowOff>
    </xdr:to>
    <xdr:sp macro="" textlink="">
      <xdr:nvSpPr>
        <xdr:cNvPr id="36" name="Text Box 1">
          <a:extLst>
            <a:ext uri="{FF2B5EF4-FFF2-40B4-BE49-F238E27FC236}">
              <a16:creationId xmlns:a16="http://schemas.microsoft.com/office/drawing/2014/main" id="{D843D007-F532-48FF-9701-69E45F95816F}"/>
            </a:ext>
          </a:extLst>
        </xdr:cNvPr>
        <xdr:cNvSpPr txBox="1">
          <a:spLocks noChangeArrowheads="1"/>
        </xdr:cNvSpPr>
      </xdr:nvSpPr>
      <xdr:spPr bwMode="auto">
        <a:xfrm>
          <a:off x="7034213" y="1949451"/>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14</xdr:col>
      <xdr:colOff>638176</xdr:colOff>
      <xdr:row>8</xdr:row>
      <xdr:rowOff>400051</xdr:rowOff>
    </xdr:from>
    <xdr:to>
      <xdr:col>14</xdr:col>
      <xdr:colOff>720091</xdr:colOff>
      <xdr:row>9</xdr:row>
      <xdr:rowOff>119064</xdr:rowOff>
    </xdr:to>
    <xdr:sp macro="" textlink="">
      <xdr:nvSpPr>
        <xdr:cNvPr id="37" name="Text Box 1">
          <a:extLst>
            <a:ext uri="{FF2B5EF4-FFF2-40B4-BE49-F238E27FC236}">
              <a16:creationId xmlns:a16="http://schemas.microsoft.com/office/drawing/2014/main" id="{96467941-4FEE-434A-8BEA-B4B328A70329}"/>
            </a:ext>
          </a:extLst>
        </xdr:cNvPr>
        <xdr:cNvSpPr txBox="1">
          <a:spLocks noChangeArrowheads="1"/>
        </xdr:cNvSpPr>
      </xdr:nvSpPr>
      <xdr:spPr bwMode="auto">
        <a:xfrm>
          <a:off x="7794626" y="1949451"/>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15</xdr:col>
      <xdr:colOff>642938</xdr:colOff>
      <xdr:row>8</xdr:row>
      <xdr:rowOff>395288</xdr:rowOff>
    </xdr:from>
    <xdr:to>
      <xdr:col>15</xdr:col>
      <xdr:colOff>724853</xdr:colOff>
      <xdr:row>9</xdr:row>
      <xdr:rowOff>114301</xdr:rowOff>
    </xdr:to>
    <xdr:sp macro="" textlink="">
      <xdr:nvSpPr>
        <xdr:cNvPr id="38" name="Text Box 1">
          <a:extLst>
            <a:ext uri="{FF2B5EF4-FFF2-40B4-BE49-F238E27FC236}">
              <a16:creationId xmlns:a16="http://schemas.microsoft.com/office/drawing/2014/main" id="{E86D00D9-B599-4498-9BA6-73C5BAFC66EC}"/>
            </a:ext>
          </a:extLst>
        </xdr:cNvPr>
        <xdr:cNvSpPr txBox="1">
          <a:spLocks noChangeArrowheads="1"/>
        </xdr:cNvSpPr>
      </xdr:nvSpPr>
      <xdr:spPr bwMode="auto">
        <a:xfrm>
          <a:off x="8555038" y="1944688"/>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19</xdr:col>
      <xdr:colOff>214313</xdr:colOff>
      <xdr:row>8</xdr:row>
      <xdr:rowOff>400050</xdr:rowOff>
    </xdr:from>
    <xdr:to>
      <xdr:col>19</xdr:col>
      <xdr:colOff>296228</xdr:colOff>
      <xdr:row>9</xdr:row>
      <xdr:rowOff>119063</xdr:rowOff>
    </xdr:to>
    <xdr:sp macro="" textlink="">
      <xdr:nvSpPr>
        <xdr:cNvPr id="39" name="Text Box 1">
          <a:extLst>
            <a:ext uri="{FF2B5EF4-FFF2-40B4-BE49-F238E27FC236}">
              <a16:creationId xmlns:a16="http://schemas.microsoft.com/office/drawing/2014/main" id="{0C6775DB-7B49-49B0-B3ED-3ADC7B6B7EC3}"/>
            </a:ext>
          </a:extLst>
        </xdr:cNvPr>
        <xdr:cNvSpPr txBox="1">
          <a:spLocks noChangeArrowheads="1"/>
        </xdr:cNvSpPr>
      </xdr:nvSpPr>
      <xdr:spPr bwMode="auto">
        <a:xfrm>
          <a:off x="9961563" y="1949450"/>
          <a:ext cx="81915" cy="125413"/>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円</a:t>
          </a:r>
        </a:p>
      </xdr:txBody>
    </xdr:sp>
    <xdr:clientData/>
  </xdr:twoCellAnchor>
  <xdr:twoCellAnchor>
    <xdr:from>
      <xdr:col>6</xdr:col>
      <xdr:colOff>12700</xdr:colOff>
      <xdr:row>4</xdr:row>
      <xdr:rowOff>115569</xdr:rowOff>
    </xdr:from>
    <xdr:to>
      <xdr:col>10</xdr:col>
      <xdr:colOff>114300</xdr:colOff>
      <xdr:row>6</xdr:row>
      <xdr:rowOff>3174</xdr:rowOff>
    </xdr:to>
    <xdr:grpSp>
      <xdr:nvGrpSpPr>
        <xdr:cNvPr id="40" name="グループ化 39">
          <a:extLst>
            <a:ext uri="{FF2B5EF4-FFF2-40B4-BE49-F238E27FC236}">
              <a16:creationId xmlns:a16="http://schemas.microsoft.com/office/drawing/2014/main" id="{17921E4D-6D24-4FCE-9938-87A98DD538BF}"/>
            </a:ext>
          </a:extLst>
        </xdr:cNvPr>
        <xdr:cNvGrpSpPr/>
      </xdr:nvGrpSpPr>
      <xdr:grpSpPr>
        <a:xfrm>
          <a:off x="3165475" y="868044"/>
          <a:ext cx="2282825" cy="211455"/>
          <a:chOff x="2965450" y="712469"/>
          <a:chExt cx="2241550" cy="205105"/>
        </a:xfrm>
      </xdr:grpSpPr>
      <xdr:sp macro="" textlink="">
        <xdr:nvSpPr>
          <xdr:cNvPr id="41" name="Text Box 1">
            <a:extLst>
              <a:ext uri="{FF2B5EF4-FFF2-40B4-BE49-F238E27FC236}">
                <a16:creationId xmlns:a16="http://schemas.microsoft.com/office/drawing/2014/main" id="{72C66BF4-CC72-48E1-8D7A-23C7B59056D9}"/>
              </a:ext>
            </a:extLst>
          </xdr:cNvPr>
          <xdr:cNvSpPr txBox="1">
            <a:spLocks noChangeArrowheads="1"/>
          </xdr:cNvSpPr>
        </xdr:nvSpPr>
        <xdr:spPr bwMode="auto">
          <a:xfrm>
            <a:off x="29654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府</a:t>
            </a:r>
            <a:r>
              <a:rPr lang="ja-JP" altLang="en-US" sz="1000" b="0" i="0" strike="noStrike" baseline="0">
                <a:solidFill>
                  <a:srgbClr val="000000"/>
                </a:solidFill>
                <a:latin typeface="游明朝" panose="02020400000000000000" pitchFamily="18" charset="-128"/>
                <a:ea typeface="游明朝" panose="02020400000000000000" pitchFamily="18" charset="-128"/>
              </a:rPr>
              <a:t> </a:t>
            </a:r>
            <a:r>
              <a:rPr lang="ja-JP" altLang="en-US" sz="1000" b="0" i="0" strike="noStrike">
                <a:solidFill>
                  <a:srgbClr val="000000"/>
                </a:solidFill>
                <a:latin typeface="游明朝" panose="02020400000000000000" pitchFamily="18" charset="-128"/>
                <a:ea typeface="游明朝" panose="02020400000000000000" pitchFamily="18" charset="-128"/>
              </a:rPr>
              <a:t>県</a:t>
            </a:r>
          </a:p>
        </xdr:txBody>
      </xdr:sp>
      <xdr:sp macro="" textlink="">
        <xdr:nvSpPr>
          <xdr:cNvPr id="42" name="Text Box 1">
            <a:extLst>
              <a:ext uri="{FF2B5EF4-FFF2-40B4-BE49-F238E27FC236}">
                <a16:creationId xmlns:a16="http://schemas.microsoft.com/office/drawing/2014/main" id="{5AB9C70D-24C7-45EC-81D1-FE9629985DEB}"/>
              </a:ext>
            </a:extLst>
          </xdr:cNvPr>
          <xdr:cNvSpPr txBox="1">
            <a:spLocks noChangeArrowheads="1"/>
          </xdr:cNvSpPr>
        </xdr:nvSpPr>
        <xdr:spPr bwMode="auto">
          <a:xfrm>
            <a:off x="4184650" y="714691"/>
            <a:ext cx="1022350" cy="200660"/>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基　 幹 　番　</a:t>
            </a:r>
            <a:r>
              <a:rPr lang="ja-JP" altLang="en-US" sz="1000" b="0" i="0" strike="noStrike" baseline="0">
                <a:solidFill>
                  <a:srgbClr val="000000"/>
                </a:solidFill>
                <a:latin typeface="游明朝" panose="02020400000000000000" pitchFamily="18" charset="-128"/>
                <a:ea typeface="游明朝" panose="02020400000000000000" pitchFamily="18" charset="-128"/>
              </a:rPr>
              <a:t> </a:t>
            </a:r>
            <a:r>
              <a:rPr lang="ja-JP" altLang="en-US" sz="1000" b="0" i="0" strike="noStrike">
                <a:solidFill>
                  <a:srgbClr val="000000"/>
                </a:solidFill>
                <a:latin typeface="游明朝" panose="02020400000000000000" pitchFamily="18" charset="-128"/>
                <a:ea typeface="游明朝" panose="02020400000000000000" pitchFamily="18" charset="-128"/>
              </a:rPr>
              <a:t>号</a:t>
            </a:r>
          </a:p>
        </xdr:txBody>
      </xdr:sp>
      <xdr:sp macro="" textlink="">
        <xdr:nvSpPr>
          <xdr:cNvPr id="43" name="Text Box 1">
            <a:extLst>
              <a:ext uri="{FF2B5EF4-FFF2-40B4-BE49-F238E27FC236}">
                <a16:creationId xmlns:a16="http://schemas.microsoft.com/office/drawing/2014/main" id="{BE5DD317-E172-4CB6-B87B-04E7F3D9929B}"/>
              </a:ext>
            </a:extLst>
          </xdr:cNvPr>
          <xdr:cNvSpPr txBox="1">
            <a:spLocks noChangeArrowheads="1"/>
          </xdr:cNvSpPr>
        </xdr:nvSpPr>
        <xdr:spPr bwMode="auto">
          <a:xfrm>
            <a:off x="33083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所掌</a:t>
            </a:r>
          </a:p>
        </xdr:txBody>
      </xdr:sp>
      <xdr:sp macro="" textlink="">
        <xdr:nvSpPr>
          <xdr:cNvPr id="44" name="Text Box 1">
            <a:extLst>
              <a:ext uri="{FF2B5EF4-FFF2-40B4-BE49-F238E27FC236}">
                <a16:creationId xmlns:a16="http://schemas.microsoft.com/office/drawing/2014/main" id="{02185649-B927-409D-8EDA-209F5DA8BDA9}"/>
              </a:ext>
            </a:extLst>
          </xdr:cNvPr>
          <xdr:cNvSpPr txBox="1">
            <a:spLocks noChangeArrowheads="1"/>
          </xdr:cNvSpPr>
        </xdr:nvSpPr>
        <xdr:spPr bwMode="auto">
          <a:xfrm>
            <a:off x="3651250" y="712469"/>
            <a:ext cx="387350" cy="205105"/>
          </a:xfrm>
          <a:prstGeom prst="rect">
            <a:avLst/>
          </a:prstGeom>
          <a:noFill/>
          <a:ln w="9525">
            <a:noFill/>
            <a:miter lim="800000"/>
            <a:headEnd/>
            <a:tailEnd/>
          </a:ln>
        </xdr:spPr>
        <xdr:txBody>
          <a:bodyPr vertOverflow="clip" wrap="square" lIns="0" tIns="0" rIns="0" bIns="0" anchor="ctr" anchorCtr="0" upright="1"/>
          <a:lstStyle/>
          <a:p>
            <a:pPr algn="ctr" rtl="1">
              <a:defRPr sz="1000"/>
            </a:pPr>
            <a:r>
              <a:rPr lang="ja-JP" altLang="en-US" sz="1000" b="0" i="0" strike="noStrike">
                <a:solidFill>
                  <a:srgbClr val="000000"/>
                </a:solidFill>
                <a:latin typeface="游明朝" panose="02020400000000000000" pitchFamily="18" charset="-128"/>
                <a:ea typeface="游明朝" panose="02020400000000000000" pitchFamily="18" charset="-128"/>
              </a:rPr>
              <a:t>管 轄</a:t>
            </a:r>
          </a:p>
        </xdr:txBody>
      </xdr:sp>
    </xdr:grpSp>
    <xdr:clientData/>
  </xdr:twoCellAnchor>
  <xdr:twoCellAnchor>
    <xdr:from>
      <xdr:col>0</xdr:col>
      <xdr:colOff>586740</xdr:colOff>
      <xdr:row>12</xdr:row>
      <xdr:rowOff>182880</xdr:rowOff>
    </xdr:from>
    <xdr:to>
      <xdr:col>1</xdr:col>
      <xdr:colOff>165735</xdr:colOff>
      <xdr:row>13</xdr:row>
      <xdr:rowOff>190500</xdr:rowOff>
    </xdr:to>
    <xdr:sp macro="" textlink="">
      <xdr:nvSpPr>
        <xdr:cNvPr id="45" name="Text Box 1">
          <a:extLst>
            <a:ext uri="{FF2B5EF4-FFF2-40B4-BE49-F238E27FC236}">
              <a16:creationId xmlns:a16="http://schemas.microsoft.com/office/drawing/2014/main" id="{659D6821-1C0A-4407-802E-C441FB0DA53F}"/>
            </a:ext>
          </a:extLst>
        </xdr:cNvPr>
        <xdr:cNvSpPr txBox="1">
          <a:spLocks noChangeArrowheads="1"/>
        </xdr:cNvSpPr>
      </xdr:nvSpPr>
      <xdr:spPr bwMode="auto">
        <a:xfrm>
          <a:off x="586740" y="274828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③</a:t>
          </a:r>
        </a:p>
      </xdr:txBody>
    </xdr:sp>
    <xdr:clientData/>
  </xdr:twoCellAnchor>
  <xdr:twoCellAnchor>
    <xdr:from>
      <xdr:col>0</xdr:col>
      <xdr:colOff>594360</xdr:colOff>
      <xdr:row>14</xdr:row>
      <xdr:rowOff>160020</xdr:rowOff>
    </xdr:from>
    <xdr:to>
      <xdr:col>1</xdr:col>
      <xdr:colOff>173355</xdr:colOff>
      <xdr:row>15</xdr:row>
      <xdr:rowOff>167640</xdr:rowOff>
    </xdr:to>
    <xdr:sp macro="" textlink="">
      <xdr:nvSpPr>
        <xdr:cNvPr id="46" name="Text Box 1">
          <a:extLst>
            <a:ext uri="{FF2B5EF4-FFF2-40B4-BE49-F238E27FC236}">
              <a16:creationId xmlns:a16="http://schemas.microsoft.com/office/drawing/2014/main" id="{936B8F2B-7F3D-44C4-AA58-755A0479C3E0}"/>
            </a:ext>
          </a:extLst>
        </xdr:cNvPr>
        <xdr:cNvSpPr txBox="1">
          <a:spLocks noChangeArrowheads="1"/>
        </xdr:cNvSpPr>
      </xdr:nvSpPr>
      <xdr:spPr bwMode="auto">
        <a:xfrm>
          <a:off x="594360" y="3131820"/>
          <a:ext cx="194945" cy="21082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游明朝" panose="02020400000000000000" pitchFamily="18" charset="-128"/>
              <a:ea typeface="游明朝" panose="02020400000000000000" pitchFamily="18" charset="-128"/>
            </a:rPr>
            <a:t>④</a:t>
          </a:r>
        </a:p>
      </xdr:txBody>
    </xdr:sp>
    <xdr:clientData/>
  </xdr:twoCellAnchor>
  <xdr:twoCellAnchor>
    <xdr:from>
      <xdr:col>7</xdr:col>
      <xdr:colOff>189547</xdr:colOff>
      <xdr:row>11</xdr:row>
      <xdr:rowOff>0</xdr:rowOff>
    </xdr:from>
    <xdr:to>
      <xdr:col>8</xdr:col>
      <xdr:colOff>14287</xdr:colOff>
      <xdr:row>11</xdr:row>
      <xdr:rowOff>19051</xdr:rowOff>
    </xdr:to>
    <xdr:sp macro="" textlink="">
      <xdr:nvSpPr>
        <xdr:cNvPr id="47" name="Text Box 1">
          <a:extLst>
            <a:ext uri="{FF2B5EF4-FFF2-40B4-BE49-F238E27FC236}">
              <a16:creationId xmlns:a16="http://schemas.microsoft.com/office/drawing/2014/main" id="{C31A6028-E3A5-4989-8D34-5199FB10C38C}"/>
            </a:ext>
          </a:extLst>
        </xdr:cNvPr>
        <xdr:cNvSpPr txBox="1">
          <a:spLocks noChangeArrowheads="1"/>
        </xdr:cNvSpPr>
      </xdr:nvSpPr>
      <xdr:spPr bwMode="auto">
        <a:xfrm>
          <a:off x="4710747" y="2362200"/>
          <a:ext cx="91440" cy="1905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11</xdr:row>
      <xdr:rowOff>0</xdr:rowOff>
    </xdr:from>
    <xdr:to>
      <xdr:col>9</xdr:col>
      <xdr:colOff>9525</xdr:colOff>
      <xdr:row>11</xdr:row>
      <xdr:rowOff>28577</xdr:rowOff>
    </xdr:to>
    <xdr:sp macro="" textlink="">
      <xdr:nvSpPr>
        <xdr:cNvPr id="48" name="Text Box 1">
          <a:extLst>
            <a:ext uri="{FF2B5EF4-FFF2-40B4-BE49-F238E27FC236}">
              <a16:creationId xmlns:a16="http://schemas.microsoft.com/office/drawing/2014/main" id="{B02ED92E-E570-40AA-A28D-999A9A337C28}"/>
            </a:ext>
          </a:extLst>
        </xdr:cNvPr>
        <xdr:cNvSpPr txBox="1">
          <a:spLocks noChangeArrowheads="1"/>
        </xdr:cNvSpPr>
      </xdr:nvSpPr>
      <xdr:spPr bwMode="auto">
        <a:xfrm>
          <a:off x="4972685" y="2362200"/>
          <a:ext cx="91440" cy="28577"/>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203834</xdr:colOff>
      <xdr:row>11</xdr:row>
      <xdr:rowOff>0</xdr:rowOff>
    </xdr:from>
    <xdr:to>
      <xdr:col>10</xdr:col>
      <xdr:colOff>28574</xdr:colOff>
      <xdr:row>11</xdr:row>
      <xdr:rowOff>23814</xdr:rowOff>
    </xdr:to>
    <xdr:sp macro="" textlink="">
      <xdr:nvSpPr>
        <xdr:cNvPr id="49" name="Text Box 1">
          <a:extLst>
            <a:ext uri="{FF2B5EF4-FFF2-40B4-BE49-F238E27FC236}">
              <a16:creationId xmlns:a16="http://schemas.microsoft.com/office/drawing/2014/main" id="{29BC1397-D2F1-4499-A67D-847C712A2D9C}"/>
            </a:ext>
          </a:extLst>
        </xdr:cNvPr>
        <xdr:cNvSpPr txBox="1">
          <a:spLocks noChangeArrowheads="1"/>
        </xdr:cNvSpPr>
      </xdr:nvSpPr>
      <xdr:spPr bwMode="auto">
        <a:xfrm>
          <a:off x="5258434" y="2362200"/>
          <a:ext cx="91440" cy="23814"/>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11</xdr:row>
      <xdr:rowOff>95250</xdr:rowOff>
    </xdr:from>
    <xdr:to>
      <xdr:col>8</xdr:col>
      <xdr:colOff>4762</xdr:colOff>
      <xdr:row>12</xdr:row>
      <xdr:rowOff>19051</xdr:rowOff>
    </xdr:to>
    <xdr:sp macro="" textlink="">
      <xdr:nvSpPr>
        <xdr:cNvPr id="50" name="Text Box 1">
          <a:extLst>
            <a:ext uri="{FF2B5EF4-FFF2-40B4-BE49-F238E27FC236}">
              <a16:creationId xmlns:a16="http://schemas.microsoft.com/office/drawing/2014/main" id="{C2B0C87F-4B71-4E2B-9001-3186655EB73E}"/>
            </a:ext>
          </a:extLst>
        </xdr:cNvPr>
        <xdr:cNvSpPr txBox="1">
          <a:spLocks noChangeArrowheads="1"/>
        </xdr:cNvSpPr>
      </xdr:nvSpPr>
      <xdr:spPr bwMode="auto">
        <a:xfrm>
          <a:off x="4701222" y="24574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12</xdr:row>
      <xdr:rowOff>95250</xdr:rowOff>
    </xdr:from>
    <xdr:to>
      <xdr:col>8</xdr:col>
      <xdr:colOff>14287</xdr:colOff>
      <xdr:row>13</xdr:row>
      <xdr:rowOff>19051</xdr:rowOff>
    </xdr:to>
    <xdr:sp macro="" textlink="">
      <xdr:nvSpPr>
        <xdr:cNvPr id="51" name="Text Box 1">
          <a:extLst>
            <a:ext uri="{FF2B5EF4-FFF2-40B4-BE49-F238E27FC236}">
              <a16:creationId xmlns:a16="http://schemas.microsoft.com/office/drawing/2014/main" id="{876DEE1E-FBFB-4356-90DC-DB6DC7FC1CF8}"/>
            </a:ext>
          </a:extLst>
        </xdr:cNvPr>
        <xdr:cNvSpPr txBox="1">
          <a:spLocks noChangeArrowheads="1"/>
        </xdr:cNvSpPr>
      </xdr:nvSpPr>
      <xdr:spPr bwMode="auto">
        <a:xfrm>
          <a:off x="4710747" y="26606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11</xdr:row>
      <xdr:rowOff>109538</xdr:rowOff>
    </xdr:from>
    <xdr:to>
      <xdr:col>9</xdr:col>
      <xdr:colOff>9525</xdr:colOff>
      <xdr:row>12</xdr:row>
      <xdr:rowOff>33339</xdr:rowOff>
    </xdr:to>
    <xdr:sp macro="" textlink="">
      <xdr:nvSpPr>
        <xdr:cNvPr id="52" name="Text Box 1">
          <a:extLst>
            <a:ext uri="{FF2B5EF4-FFF2-40B4-BE49-F238E27FC236}">
              <a16:creationId xmlns:a16="http://schemas.microsoft.com/office/drawing/2014/main" id="{7AB13599-C058-45EB-9FEF-8C7EEF2CE804}"/>
            </a:ext>
          </a:extLst>
        </xdr:cNvPr>
        <xdr:cNvSpPr txBox="1">
          <a:spLocks noChangeArrowheads="1"/>
        </xdr:cNvSpPr>
      </xdr:nvSpPr>
      <xdr:spPr bwMode="auto">
        <a:xfrm>
          <a:off x="4972685" y="2471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12</xdr:row>
      <xdr:rowOff>104776</xdr:rowOff>
    </xdr:from>
    <xdr:to>
      <xdr:col>9</xdr:col>
      <xdr:colOff>9525</xdr:colOff>
      <xdr:row>13</xdr:row>
      <xdr:rowOff>28577</xdr:rowOff>
    </xdr:to>
    <xdr:sp macro="" textlink="">
      <xdr:nvSpPr>
        <xdr:cNvPr id="53" name="Text Box 1">
          <a:extLst>
            <a:ext uri="{FF2B5EF4-FFF2-40B4-BE49-F238E27FC236}">
              <a16:creationId xmlns:a16="http://schemas.microsoft.com/office/drawing/2014/main" id="{8AECCD8B-B7AB-4CDA-8161-D11217C60AB1}"/>
            </a:ext>
          </a:extLst>
        </xdr:cNvPr>
        <xdr:cNvSpPr txBox="1">
          <a:spLocks noChangeArrowheads="1"/>
        </xdr:cNvSpPr>
      </xdr:nvSpPr>
      <xdr:spPr bwMode="auto">
        <a:xfrm>
          <a:off x="4972685" y="26701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11</xdr:row>
      <xdr:rowOff>109538</xdr:rowOff>
    </xdr:from>
    <xdr:to>
      <xdr:col>10</xdr:col>
      <xdr:colOff>33337</xdr:colOff>
      <xdr:row>12</xdr:row>
      <xdr:rowOff>33339</xdr:rowOff>
    </xdr:to>
    <xdr:sp macro="" textlink="">
      <xdr:nvSpPr>
        <xdr:cNvPr id="54" name="Text Box 1">
          <a:extLst>
            <a:ext uri="{FF2B5EF4-FFF2-40B4-BE49-F238E27FC236}">
              <a16:creationId xmlns:a16="http://schemas.microsoft.com/office/drawing/2014/main" id="{EE58A0EC-108F-4BC9-A9C1-5197F793B6AA}"/>
            </a:ext>
          </a:extLst>
        </xdr:cNvPr>
        <xdr:cNvSpPr txBox="1">
          <a:spLocks noChangeArrowheads="1"/>
        </xdr:cNvSpPr>
      </xdr:nvSpPr>
      <xdr:spPr bwMode="auto">
        <a:xfrm>
          <a:off x="5263197" y="24717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12</xdr:row>
      <xdr:rowOff>100013</xdr:rowOff>
    </xdr:from>
    <xdr:to>
      <xdr:col>10</xdr:col>
      <xdr:colOff>28574</xdr:colOff>
      <xdr:row>13</xdr:row>
      <xdr:rowOff>23814</xdr:rowOff>
    </xdr:to>
    <xdr:sp macro="" textlink="">
      <xdr:nvSpPr>
        <xdr:cNvPr id="55" name="Text Box 1">
          <a:extLst>
            <a:ext uri="{FF2B5EF4-FFF2-40B4-BE49-F238E27FC236}">
              <a16:creationId xmlns:a16="http://schemas.microsoft.com/office/drawing/2014/main" id="{F5281EF1-A193-45E6-A4E3-D35CCE81CE36}"/>
            </a:ext>
          </a:extLst>
        </xdr:cNvPr>
        <xdr:cNvSpPr txBox="1">
          <a:spLocks noChangeArrowheads="1"/>
        </xdr:cNvSpPr>
      </xdr:nvSpPr>
      <xdr:spPr bwMode="auto">
        <a:xfrm>
          <a:off x="5258434" y="26654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13</xdr:row>
      <xdr:rowOff>95250</xdr:rowOff>
    </xdr:from>
    <xdr:to>
      <xdr:col>8</xdr:col>
      <xdr:colOff>4762</xdr:colOff>
      <xdr:row>14</xdr:row>
      <xdr:rowOff>19051</xdr:rowOff>
    </xdr:to>
    <xdr:sp macro="" textlink="">
      <xdr:nvSpPr>
        <xdr:cNvPr id="56" name="Text Box 1">
          <a:extLst>
            <a:ext uri="{FF2B5EF4-FFF2-40B4-BE49-F238E27FC236}">
              <a16:creationId xmlns:a16="http://schemas.microsoft.com/office/drawing/2014/main" id="{7F54B015-89F0-45AA-BE3C-27075552DCA6}"/>
            </a:ext>
          </a:extLst>
        </xdr:cNvPr>
        <xdr:cNvSpPr txBox="1">
          <a:spLocks noChangeArrowheads="1"/>
        </xdr:cNvSpPr>
      </xdr:nvSpPr>
      <xdr:spPr bwMode="auto">
        <a:xfrm>
          <a:off x="4701222" y="28638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14</xdr:row>
      <xdr:rowOff>95250</xdr:rowOff>
    </xdr:from>
    <xdr:to>
      <xdr:col>8</xdr:col>
      <xdr:colOff>14287</xdr:colOff>
      <xdr:row>15</xdr:row>
      <xdr:rowOff>19051</xdr:rowOff>
    </xdr:to>
    <xdr:sp macro="" textlink="">
      <xdr:nvSpPr>
        <xdr:cNvPr id="57" name="Text Box 1">
          <a:extLst>
            <a:ext uri="{FF2B5EF4-FFF2-40B4-BE49-F238E27FC236}">
              <a16:creationId xmlns:a16="http://schemas.microsoft.com/office/drawing/2014/main" id="{33640977-DA3C-4FAC-962F-B6F586CDE384}"/>
            </a:ext>
          </a:extLst>
        </xdr:cNvPr>
        <xdr:cNvSpPr txBox="1">
          <a:spLocks noChangeArrowheads="1"/>
        </xdr:cNvSpPr>
      </xdr:nvSpPr>
      <xdr:spPr bwMode="auto">
        <a:xfrm>
          <a:off x="4710747" y="30670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13</xdr:row>
      <xdr:rowOff>109538</xdr:rowOff>
    </xdr:from>
    <xdr:to>
      <xdr:col>9</xdr:col>
      <xdr:colOff>9525</xdr:colOff>
      <xdr:row>14</xdr:row>
      <xdr:rowOff>33339</xdr:rowOff>
    </xdr:to>
    <xdr:sp macro="" textlink="">
      <xdr:nvSpPr>
        <xdr:cNvPr id="58" name="Text Box 1">
          <a:extLst>
            <a:ext uri="{FF2B5EF4-FFF2-40B4-BE49-F238E27FC236}">
              <a16:creationId xmlns:a16="http://schemas.microsoft.com/office/drawing/2014/main" id="{50E37819-2980-4C84-B3F3-74C51FA95C9E}"/>
            </a:ext>
          </a:extLst>
        </xdr:cNvPr>
        <xdr:cNvSpPr txBox="1">
          <a:spLocks noChangeArrowheads="1"/>
        </xdr:cNvSpPr>
      </xdr:nvSpPr>
      <xdr:spPr bwMode="auto">
        <a:xfrm>
          <a:off x="4972685" y="28781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14</xdr:row>
      <xdr:rowOff>104776</xdr:rowOff>
    </xdr:from>
    <xdr:to>
      <xdr:col>9</xdr:col>
      <xdr:colOff>9525</xdr:colOff>
      <xdr:row>15</xdr:row>
      <xdr:rowOff>28577</xdr:rowOff>
    </xdr:to>
    <xdr:sp macro="" textlink="">
      <xdr:nvSpPr>
        <xdr:cNvPr id="59" name="Text Box 1">
          <a:extLst>
            <a:ext uri="{FF2B5EF4-FFF2-40B4-BE49-F238E27FC236}">
              <a16:creationId xmlns:a16="http://schemas.microsoft.com/office/drawing/2014/main" id="{65FC2AE2-7958-4759-A049-9FC30D7E0DC5}"/>
            </a:ext>
          </a:extLst>
        </xdr:cNvPr>
        <xdr:cNvSpPr txBox="1">
          <a:spLocks noChangeArrowheads="1"/>
        </xdr:cNvSpPr>
      </xdr:nvSpPr>
      <xdr:spPr bwMode="auto">
        <a:xfrm>
          <a:off x="4972685" y="3076576"/>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13</xdr:row>
      <xdr:rowOff>109538</xdr:rowOff>
    </xdr:from>
    <xdr:to>
      <xdr:col>10</xdr:col>
      <xdr:colOff>33337</xdr:colOff>
      <xdr:row>14</xdr:row>
      <xdr:rowOff>33339</xdr:rowOff>
    </xdr:to>
    <xdr:sp macro="" textlink="">
      <xdr:nvSpPr>
        <xdr:cNvPr id="60" name="Text Box 1">
          <a:extLst>
            <a:ext uri="{FF2B5EF4-FFF2-40B4-BE49-F238E27FC236}">
              <a16:creationId xmlns:a16="http://schemas.microsoft.com/office/drawing/2014/main" id="{28E1418B-942F-44EF-975C-E746556A036E}"/>
            </a:ext>
          </a:extLst>
        </xdr:cNvPr>
        <xdr:cNvSpPr txBox="1">
          <a:spLocks noChangeArrowheads="1"/>
        </xdr:cNvSpPr>
      </xdr:nvSpPr>
      <xdr:spPr bwMode="auto">
        <a:xfrm>
          <a:off x="5263197" y="28781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14</xdr:row>
      <xdr:rowOff>100013</xdr:rowOff>
    </xdr:from>
    <xdr:to>
      <xdr:col>10</xdr:col>
      <xdr:colOff>28574</xdr:colOff>
      <xdr:row>15</xdr:row>
      <xdr:rowOff>23814</xdr:rowOff>
    </xdr:to>
    <xdr:sp macro="" textlink="">
      <xdr:nvSpPr>
        <xdr:cNvPr id="61" name="Text Box 1">
          <a:extLst>
            <a:ext uri="{FF2B5EF4-FFF2-40B4-BE49-F238E27FC236}">
              <a16:creationId xmlns:a16="http://schemas.microsoft.com/office/drawing/2014/main" id="{178CC972-A926-4806-9810-98509C6404B3}"/>
            </a:ext>
          </a:extLst>
        </xdr:cNvPr>
        <xdr:cNvSpPr txBox="1">
          <a:spLocks noChangeArrowheads="1"/>
        </xdr:cNvSpPr>
      </xdr:nvSpPr>
      <xdr:spPr bwMode="auto">
        <a:xfrm>
          <a:off x="5258434" y="3071813"/>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7</xdr:col>
      <xdr:colOff>180022</xdr:colOff>
      <xdr:row>15</xdr:row>
      <xdr:rowOff>95250</xdr:rowOff>
    </xdr:from>
    <xdr:to>
      <xdr:col>8</xdr:col>
      <xdr:colOff>4762</xdr:colOff>
      <xdr:row>16</xdr:row>
      <xdr:rowOff>19051</xdr:rowOff>
    </xdr:to>
    <xdr:sp macro="" textlink="">
      <xdr:nvSpPr>
        <xdr:cNvPr id="62" name="Text Box 1">
          <a:extLst>
            <a:ext uri="{FF2B5EF4-FFF2-40B4-BE49-F238E27FC236}">
              <a16:creationId xmlns:a16="http://schemas.microsoft.com/office/drawing/2014/main" id="{5D02F8AF-0CC8-44A7-B116-3D9863305159}"/>
            </a:ext>
          </a:extLst>
        </xdr:cNvPr>
        <xdr:cNvSpPr txBox="1">
          <a:spLocks noChangeArrowheads="1"/>
        </xdr:cNvSpPr>
      </xdr:nvSpPr>
      <xdr:spPr bwMode="auto">
        <a:xfrm>
          <a:off x="4701222" y="3270250"/>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7</xdr:col>
      <xdr:colOff>189547</xdr:colOff>
      <xdr:row>16</xdr:row>
      <xdr:rowOff>95250</xdr:rowOff>
    </xdr:from>
    <xdr:to>
      <xdr:col>8</xdr:col>
      <xdr:colOff>14287</xdr:colOff>
      <xdr:row>17</xdr:row>
      <xdr:rowOff>0</xdr:rowOff>
    </xdr:to>
    <xdr:sp macro="" textlink="">
      <xdr:nvSpPr>
        <xdr:cNvPr id="63" name="Text Box 1">
          <a:extLst>
            <a:ext uri="{FF2B5EF4-FFF2-40B4-BE49-F238E27FC236}">
              <a16:creationId xmlns:a16="http://schemas.microsoft.com/office/drawing/2014/main" id="{22195471-9158-4191-806F-C6F4C83E5ACB}"/>
            </a:ext>
          </a:extLst>
        </xdr:cNvPr>
        <xdr:cNvSpPr txBox="1">
          <a:spLocks noChangeArrowheads="1"/>
        </xdr:cNvSpPr>
      </xdr:nvSpPr>
      <xdr:spPr bwMode="auto">
        <a:xfrm>
          <a:off x="4710747" y="3473450"/>
          <a:ext cx="91440" cy="107950"/>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年</a:t>
          </a:r>
        </a:p>
      </xdr:txBody>
    </xdr:sp>
    <xdr:clientData/>
  </xdr:twoCellAnchor>
  <xdr:twoCellAnchor>
    <xdr:from>
      <xdr:col>8</xdr:col>
      <xdr:colOff>184785</xdr:colOff>
      <xdr:row>15</xdr:row>
      <xdr:rowOff>109538</xdr:rowOff>
    </xdr:from>
    <xdr:to>
      <xdr:col>9</xdr:col>
      <xdr:colOff>9525</xdr:colOff>
      <xdr:row>16</xdr:row>
      <xdr:rowOff>33339</xdr:rowOff>
    </xdr:to>
    <xdr:sp macro="" textlink="">
      <xdr:nvSpPr>
        <xdr:cNvPr id="64" name="Text Box 1">
          <a:extLst>
            <a:ext uri="{FF2B5EF4-FFF2-40B4-BE49-F238E27FC236}">
              <a16:creationId xmlns:a16="http://schemas.microsoft.com/office/drawing/2014/main" id="{FE86FB3A-36C0-42CC-B8B6-FEAF7C6D19F0}"/>
            </a:ext>
          </a:extLst>
        </xdr:cNvPr>
        <xdr:cNvSpPr txBox="1">
          <a:spLocks noChangeArrowheads="1"/>
        </xdr:cNvSpPr>
      </xdr:nvSpPr>
      <xdr:spPr bwMode="auto">
        <a:xfrm>
          <a:off x="4972685" y="32845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8</xdr:col>
      <xdr:colOff>184785</xdr:colOff>
      <xdr:row>16</xdr:row>
      <xdr:rowOff>104776</xdr:rowOff>
    </xdr:from>
    <xdr:to>
      <xdr:col>9</xdr:col>
      <xdr:colOff>9525</xdr:colOff>
      <xdr:row>17</xdr:row>
      <xdr:rowOff>0</xdr:rowOff>
    </xdr:to>
    <xdr:sp macro="" textlink="">
      <xdr:nvSpPr>
        <xdr:cNvPr id="65" name="Text Box 1">
          <a:extLst>
            <a:ext uri="{FF2B5EF4-FFF2-40B4-BE49-F238E27FC236}">
              <a16:creationId xmlns:a16="http://schemas.microsoft.com/office/drawing/2014/main" id="{C27E4B7A-AC86-4ED6-9B03-BC8B73DE4D3A}"/>
            </a:ext>
          </a:extLst>
        </xdr:cNvPr>
        <xdr:cNvSpPr txBox="1">
          <a:spLocks noChangeArrowheads="1"/>
        </xdr:cNvSpPr>
      </xdr:nvSpPr>
      <xdr:spPr bwMode="auto">
        <a:xfrm>
          <a:off x="4972685" y="3482976"/>
          <a:ext cx="91440" cy="98424"/>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月</a:t>
          </a:r>
        </a:p>
      </xdr:txBody>
    </xdr:sp>
    <xdr:clientData/>
  </xdr:twoCellAnchor>
  <xdr:twoCellAnchor>
    <xdr:from>
      <xdr:col>9</xdr:col>
      <xdr:colOff>208597</xdr:colOff>
      <xdr:row>15</xdr:row>
      <xdr:rowOff>109538</xdr:rowOff>
    </xdr:from>
    <xdr:to>
      <xdr:col>10</xdr:col>
      <xdr:colOff>33337</xdr:colOff>
      <xdr:row>16</xdr:row>
      <xdr:rowOff>33339</xdr:rowOff>
    </xdr:to>
    <xdr:sp macro="" textlink="">
      <xdr:nvSpPr>
        <xdr:cNvPr id="66" name="Text Box 1">
          <a:extLst>
            <a:ext uri="{FF2B5EF4-FFF2-40B4-BE49-F238E27FC236}">
              <a16:creationId xmlns:a16="http://schemas.microsoft.com/office/drawing/2014/main" id="{2D1DB990-D70B-4E9F-ADE7-87A4D4EA180C}"/>
            </a:ext>
          </a:extLst>
        </xdr:cNvPr>
        <xdr:cNvSpPr txBox="1">
          <a:spLocks noChangeArrowheads="1"/>
        </xdr:cNvSpPr>
      </xdr:nvSpPr>
      <xdr:spPr bwMode="auto">
        <a:xfrm>
          <a:off x="5263197" y="3284538"/>
          <a:ext cx="91440" cy="127001"/>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twoCellAnchor>
    <xdr:from>
      <xdr:col>9</xdr:col>
      <xdr:colOff>203834</xdr:colOff>
      <xdr:row>16</xdr:row>
      <xdr:rowOff>100013</xdr:rowOff>
    </xdr:from>
    <xdr:to>
      <xdr:col>10</xdr:col>
      <xdr:colOff>28574</xdr:colOff>
      <xdr:row>17</xdr:row>
      <xdr:rowOff>0</xdr:rowOff>
    </xdr:to>
    <xdr:sp macro="" textlink="">
      <xdr:nvSpPr>
        <xdr:cNvPr id="67" name="Text Box 1">
          <a:extLst>
            <a:ext uri="{FF2B5EF4-FFF2-40B4-BE49-F238E27FC236}">
              <a16:creationId xmlns:a16="http://schemas.microsoft.com/office/drawing/2014/main" id="{286E62FC-05C4-462B-8797-AACBA8FB18F0}"/>
            </a:ext>
          </a:extLst>
        </xdr:cNvPr>
        <xdr:cNvSpPr txBox="1">
          <a:spLocks noChangeArrowheads="1"/>
        </xdr:cNvSpPr>
      </xdr:nvSpPr>
      <xdr:spPr bwMode="auto">
        <a:xfrm>
          <a:off x="5258434" y="3478213"/>
          <a:ext cx="91440" cy="103187"/>
        </a:xfrm>
        <a:prstGeom prst="rect">
          <a:avLst/>
        </a:prstGeom>
        <a:noFill/>
        <a:ln w="9525">
          <a:noFill/>
          <a:miter lim="800000"/>
          <a:headEnd/>
          <a:tailEnd/>
        </a:ln>
      </xdr:spPr>
      <xdr:txBody>
        <a:bodyPr vertOverflow="clip" wrap="square" lIns="0" tIns="0" rIns="0" bIns="0" anchor="t" upright="1"/>
        <a:lstStyle/>
        <a:p>
          <a:pPr algn="l" rtl="1">
            <a:defRPr sz="1000"/>
          </a:pPr>
          <a:r>
            <a:rPr lang="ja-JP" altLang="en-US" sz="600" b="0" i="0" strike="noStrike">
              <a:solidFill>
                <a:srgbClr val="000000"/>
              </a:solidFill>
              <a:latin typeface="游明朝" panose="02020400000000000000" pitchFamily="18" charset="-128"/>
              <a:ea typeface="游明朝" panose="02020400000000000000" pitchFamily="18" charset="-128"/>
            </a:rPr>
            <a:t>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33746</xdr:colOff>
      <xdr:row>5</xdr:row>
      <xdr:rowOff>54700</xdr:rowOff>
    </xdr:from>
    <xdr:to>
      <xdr:col>11</xdr:col>
      <xdr:colOff>108858</xdr:colOff>
      <xdr:row>5</xdr:row>
      <xdr:rowOff>198700</xdr:rowOff>
    </xdr:to>
    <xdr:sp macro="" textlink="">
      <xdr:nvSpPr>
        <xdr:cNvPr id="2" name="正方形/長方形 1">
          <a:extLst>
            <a:ext uri="{FF2B5EF4-FFF2-40B4-BE49-F238E27FC236}">
              <a16:creationId xmlns:a16="http://schemas.microsoft.com/office/drawing/2014/main" id="{02F66DFC-3B8F-4757-94FF-6ECCBA4C1268}"/>
            </a:ext>
          </a:extLst>
        </xdr:cNvPr>
        <xdr:cNvSpPr/>
      </xdr:nvSpPr>
      <xdr:spPr>
        <a:xfrm>
          <a:off x="3088096" y="1248500"/>
          <a:ext cx="322762" cy="144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府</a:t>
          </a:r>
          <a:r>
            <a:rPr kumimoji="1" lang="ja-JP" altLang="en-US" sz="800" baseline="0">
              <a:latin typeface="游明朝" panose="02020400000000000000" pitchFamily="18" charset="-128"/>
              <a:ea typeface="游明朝" panose="02020400000000000000" pitchFamily="18" charset="-128"/>
            </a:rPr>
            <a:t>　</a:t>
          </a:r>
          <a:r>
            <a:rPr kumimoji="1" lang="ja-JP" altLang="en-US" sz="800">
              <a:latin typeface="游明朝" panose="02020400000000000000" pitchFamily="18" charset="-128"/>
              <a:ea typeface="游明朝" panose="02020400000000000000" pitchFamily="18" charset="-128"/>
            </a:rPr>
            <a:t>県</a:t>
          </a:r>
        </a:p>
      </xdr:txBody>
    </xdr:sp>
    <xdr:clientData/>
  </xdr:twoCellAnchor>
  <xdr:twoCellAnchor>
    <xdr:from>
      <xdr:col>11</xdr:col>
      <xdr:colOff>160020</xdr:colOff>
      <xdr:row>5</xdr:row>
      <xdr:rowOff>54700</xdr:rowOff>
    </xdr:from>
    <xdr:to>
      <xdr:col>11</xdr:col>
      <xdr:colOff>381000</xdr:colOff>
      <xdr:row>5</xdr:row>
      <xdr:rowOff>198700</xdr:rowOff>
    </xdr:to>
    <xdr:sp macro="" textlink="">
      <xdr:nvSpPr>
        <xdr:cNvPr id="3" name="正方形/長方形 2">
          <a:extLst>
            <a:ext uri="{FF2B5EF4-FFF2-40B4-BE49-F238E27FC236}">
              <a16:creationId xmlns:a16="http://schemas.microsoft.com/office/drawing/2014/main" id="{3939A40C-A26E-4EFD-8C4F-769EF90A3C8C}"/>
            </a:ext>
          </a:extLst>
        </xdr:cNvPr>
        <xdr:cNvSpPr/>
      </xdr:nvSpPr>
      <xdr:spPr>
        <a:xfrm>
          <a:off x="3462020" y="1248500"/>
          <a:ext cx="220980" cy="144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所掌</a:t>
          </a:r>
        </a:p>
      </xdr:txBody>
    </xdr:sp>
    <xdr:clientData/>
  </xdr:twoCellAnchor>
  <xdr:twoCellAnchor>
    <xdr:from>
      <xdr:col>11</xdr:col>
      <xdr:colOff>403860</xdr:colOff>
      <xdr:row>5</xdr:row>
      <xdr:rowOff>54700</xdr:rowOff>
    </xdr:from>
    <xdr:to>
      <xdr:col>12</xdr:col>
      <xdr:colOff>198120</xdr:colOff>
      <xdr:row>5</xdr:row>
      <xdr:rowOff>198700</xdr:rowOff>
    </xdr:to>
    <xdr:sp macro="" textlink="">
      <xdr:nvSpPr>
        <xdr:cNvPr id="4" name="正方形/長方形 3">
          <a:extLst>
            <a:ext uri="{FF2B5EF4-FFF2-40B4-BE49-F238E27FC236}">
              <a16:creationId xmlns:a16="http://schemas.microsoft.com/office/drawing/2014/main" id="{5E2A7C59-7E61-48E6-BB4C-A65B80C1FC7C}"/>
            </a:ext>
          </a:extLst>
        </xdr:cNvPr>
        <xdr:cNvSpPr/>
      </xdr:nvSpPr>
      <xdr:spPr>
        <a:xfrm>
          <a:off x="3705860" y="1248500"/>
          <a:ext cx="353060" cy="144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管　轄</a:t>
          </a:r>
        </a:p>
      </xdr:txBody>
    </xdr:sp>
    <xdr:clientData/>
  </xdr:twoCellAnchor>
  <xdr:twoCellAnchor>
    <xdr:from>
      <xdr:col>12</xdr:col>
      <xdr:colOff>272143</xdr:colOff>
      <xdr:row>5</xdr:row>
      <xdr:rowOff>54700</xdr:rowOff>
    </xdr:from>
    <xdr:to>
      <xdr:col>15</xdr:col>
      <xdr:colOff>264523</xdr:colOff>
      <xdr:row>5</xdr:row>
      <xdr:rowOff>198700</xdr:rowOff>
    </xdr:to>
    <xdr:sp macro="" textlink="">
      <xdr:nvSpPr>
        <xdr:cNvPr id="5" name="正方形/長方形 4">
          <a:extLst>
            <a:ext uri="{FF2B5EF4-FFF2-40B4-BE49-F238E27FC236}">
              <a16:creationId xmlns:a16="http://schemas.microsoft.com/office/drawing/2014/main" id="{EAE9A2B2-34A3-4CAB-8DCC-269BC83B3421}"/>
            </a:ext>
          </a:extLst>
        </xdr:cNvPr>
        <xdr:cNvSpPr/>
      </xdr:nvSpPr>
      <xdr:spPr>
        <a:xfrm>
          <a:off x="4132943" y="1248500"/>
          <a:ext cx="1046480" cy="144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基</a:t>
          </a:r>
          <a:r>
            <a:rPr kumimoji="1" lang="ja-JP" altLang="en-US" sz="800" baseline="0">
              <a:latin typeface="游明朝" panose="02020400000000000000" pitchFamily="18" charset="-128"/>
              <a:ea typeface="游明朝" panose="02020400000000000000" pitchFamily="18" charset="-128"/>
            </a:rPr>
            <a:t>　</a:t>
          </a:r>
          <a:r>
            <a:rPr kumimoji="1" lang="ja-JP" altLang="en-US" sz="800">
              <a:latin typeface="游明朝" panose="02020400000000000000" pitchFamily="18" charset="-128"/>
              <a:ea typeface="游明朝" panose="02020400000000000000" pitchFamily="18" charset="-128"/>
            </a:rPr>
            <a:t>　幹　　番　　号</a:t>
          </a:r>
        </a:p>
      </xdr:txBody>
    </xdr:sp>
    <xdr:clientData/>
  </xdr:twoCellAnchor>
  <xdr:twoCellAnchor>
    <xdr:from>
      <xdr:col>17</xdr:col>
      <xdr:colOff>190499</xdr:colOff>
      <xdr:row>11</xdr:row>
      <xdr:rowOff>108857</xdr:rowOff>
    </xdr:from>
    <xdr:to>
      <xdr:col>18</xdr:col>
      <xdr:colOff>32657</xdr:colOff>
      <xdr:row>12</xdr:row>
      <xdr:rowOff>10885</xdr:rowOff>
    </xdr:to>
    <xdr:sp macro="" textlink="">
      <xdr:nvSpPr>
        <xdr:cNvPr id="6" name="正方形/長方形 5">
          <a:extLst>
            <a:ext uri="{FF2B5EF4-FFF2-40B4-BE49-F238E27FC236}">
              <a16:creationId xmlns:a16="http://schemas.microsoft.com/office/drawing/2014/main" id="{4F29AFCD-51FD-463C-A6B3-DBC1F3DD8A8B}"/>
            </a:ext>
          </a:extLst>
        </xdr:cNvPr>
        <xdr:cNvSpPr/>
      </xdr:nvSpPr>
      <xdr:spPr>
        <a:xfrm>
          <a:off x="5829299" y="2813957"/>
          <a:ext cx="127908" cy="18142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人</a:t>
          </a:r>
        </a:p>
      </xdr:txBody>
    </xdr:sp>
    <xdr:clientData/>
  </xdr:twoCellAnchor>
  <xdr:twoCellAnchor>
    <xdr:from>
      <xdr:col>17</xdr:col>
      <xdr:colOff>65313</xdr:colOff>
      <xdr:row>18</xdr:row>
      <xdr:rowOff>0</xdr:rowOff>
    </xdr:from>
    <xdr:to>
      <xdr:col>17</xdr:col>
      <xdr:colOff>283028</xdr:colOff>
      <xdr:row>18</xdr:row>
      <xdr:rowOff>130629</xdr:rowOff>
    </xdr:to>
    <xdr:sp macro="" textlink="">
      <xdr:nvSpPr>
        <xdr:cNvPr id="7" name="正方形/長方形 6">
          <a:extLst>
            <a:ext uri="{FF2B5EF4-FFF2-40B4-BE49-F238E27FC236}">
              <a16:creationId xmlns:a16="http://schemas.microsoft.com/office/drawing/2014/main" id="{F6714681-BC9B-4549-9E6A-23B45BA58C44}"/>
            </a:ext>
          </a:extLst>
        </xdr:cNvPr>
        <xdr:cNvSpPr/>
      </xdr:nvSpPr>
      <xdr:spPr>
        <a:xfrm>
          <a:off x="5704113" y="4660900"/>
          <a:ext cx="217715" cy="130629"/>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千円</a:t>
          </a:r>
        </a:p>
      </xdr:txBody>
    </xdr:sp>
    <xdr:clientData/>
  </xdr:twoCellAnchor>
  <xdr:twoCellAnchor>
    <xdr:from>
      <xdr:col>14</xdr:col>
      <xdr:colOff>174173</xdr:colOff>
      <xdr:row>20</xdr:row>
      <xdr:rowOff>114300</xdr:rowOff>
    </xdr:from>
    <xdr:to>
      <xdr:col>15</xdr:col>
      <xdr:colOff>5444</xdr:colOff>
      <xdr:row>21</xdr:row>
      <xdr:rowOff>0</xdr:rowOff>
    </xdr:to>
    <xdr:sp macro="" textlink="">
      <xdr:nvSpPr>
        <xdr:cNvPr id="8" name="正方形/長方形 7">
          <a:extLst>
            <a:ext uri="{FF2B5EF4-FFF2-40B4-BE49-F238E27FC236}">
              <a16:creationId xmlns:a16="http://schemas.microsoft.com/office/drawing/2014/main" id="{410796B8-D1AB-469B-971A-382B34BF117F}"/>
            </a:ext>
          </a:extLst>
        </xdr:cNvPr>
        <xdr:cNvSpPr/>
      </xdr:nvSpPr>
      <xdr:spPr>
        <a:xfrm>
          <a:off x="4803323" y="5334000"/>
          <a:ext cx="117021" cy="165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年</a:t>
          </a:r>
        </a:p>
      </xdr:txBody>
    </xdr:sp>
    <xdr:clientData/>
  </xdr:twoCellAnchor>
  <xdr:twoCellAnchor>
    <xdr:from>
      <xdr:col>15</xdr:col>
      <xdr:colOff>255815</xdr:colOff>
      <xdr:row>20</xdr:row>
      <xdr:rowOff>114300</xdr:rowOff>
    </xdr:from>
    <xdr:to>
      <xdr:col>16</xdr:col>
      <xdr:colOff>10887</xdr:colOff>
      <xdr:row>21</xdr:row>
      <xdr:rowOff>0</xdr:rowOff>
    </xdr:to>
    <xdr:sp macro="" textlink="">
      <xdr:nvSpPr>
        <xdr:cNvPr id="9" name="正方形/長方形 8">
          <a:extLst>
            <a:ext uri="{FF2B5EF4-FFF2-40B4-BE49-F238E27FC236}">
              <a16:creationId xmlns:a16="http://schemas.microsoft.com/office/drawing/2014/main" id="{C4E3B5EA-B6F6-4D4A-96E5-DC7591583D58}"/>
            </a:ext>
          </a:extLst>
        </xdr:cNvPr>
        <xdr:cNvSpPr/>
      </xdr:nvSpPr>
      <xdr:spPr>
        <a:xfrm>
          <a:off x="5170715" y="5334000"/>
          <a:ext cx="117022" cy="165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月</a:t>
          </a:r>
        </a:p>
      </xdr:txBody>
    </xdr:sp>
    <xdr:clientData/>
  </xdr:twoCellAnchor>
  <xdr:twoCellAnchor>
    <xdr:from>
      <xdr:col>17</xdr:col>
      <xdr:colOff>179614</xdr:colOff>
      <xdr:row>20</xdr:row>
      <xdr:rowOff>114300</xdr:rowOff>
    </xdr:from>
    <xdr:to>
      <xdr:col>18</xdr:col>
      <xdr:colOff>10886</xdr:colOff>
      <xdr:row>21</xdr:row>
      <xdr:rowOff>0</xdr:rowOff>
    </xdr:to>
    <xdr:sp macro="" textlink="">
      <xdr:nvSpPr>
        <xdr:cNvPr id="10" name="正方形/長方形 9">
          <a:extLst>
            <a:ext uri="{FF2B5EF4-FFF2-40B4-BE49-F238E27FC236}">
              <a16:creationId xmlns:a16="http://schemas.microsoft.com/office/drawing/2014/main" id="{67EA1D75-9AD5-4350-8499-31D5FC9BA1D4}"/>
            </a:ext>
          </a:extLst>
        </xdr:cNvPr>
        <xdr:cNvSpPr/>
      </xdr:nvSpPr>
      <xdr:spPr>
        <a:xfrm>
          <a:off x="5818414" y="5334000"/>
          <a:ext cx="117022" cy="165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日</a:t>
          </a:r>
        </a:p>
      </xdr:txBody>
    </xdr:sp>
    <xdr:clientData/>
  </xdr:twoCellAnchor>
  <xdr:twoCellAnchor>
    <xdr:from>
      <xdr:col>5</xdr:col>
      <xdr:colOff>359230</xdr:colOff>
      <xdr:row>29</xdr:row>
      <xdr:rowOff>359229</xdr:rowOff>
    </xdr:from>
    <xdr:to>
      <xdr:col>6</xdr:col>
      <xdr:colOff>5443</xdr:colOff>
      <xdr:row>30</xdr:row>
      <xdr:rowOff>87086</xdr:rowOff>
    </xdr:to>
    <xdr:sp macro="" textlink="">
      <xdr:nvSpPr>
        <xdr:cNvPr id="11" name="正方形/長方形 10">
          <a:extLst>
            <a:ext uri="{FF2B5EF4-FFF2-40B4-BE49-F238E27FC236}">
              <a16:creationId xmlns:a16="http://schemas.microsoft.com/office/drawing/2014/main" id="{39EEB37A-1171-47E4-8E24-E45E971AD302}"/>
            </a:ext>
          </a:extLst>
        </xdr:cNvPr>
        <xdr:cNvSpPr/>
      </xdr:nvSpPr>
      <xdr:spPr>
        <a:xfrm>
          <a:off x="1889580" y="8093529"/>
          <a:ext cx="90713" cy="10885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6</xdr:col>
      <xdr:colOff>212270</xdr:colOff>
      <xdr:row>29</xdr:row>
      <xdr:rowOff>364671</xdr:rowOff>
    </xdr:from>
    <xdr:to>
      <xdr:col>7</xdr:col>
      <xdr:colOff>27213</xdr:colOff>
      <xdr:row>30</xdr:row>
      <xdr:rowOff>87084</xdr:rowOff>
    </xdr:to>
    <xdr:sp macro="" textlink="">
      <xdr:nvSpPr>
        <xdr:cNvPr id="12" name="正方形/長方形 11">
          <a:extLst>
            <a:ext uri="{FF2B5EF4-FFF2-40B4-BE49-F238E27FC236}">
              <a16:creationId xmlns:a16="http://schemas.microsoft.com/office/drawing/2014/main" id="{06A69D67-0DEF-4275-A2CF-CD6A917449F7}"/>
            </a:ext>
          </a:extLst>
        </xdr:cNvPr>
        <xdr:cNvSpPr/>
      </xdr:nvSpPr>
      <xdr:spPr>
        <a:xfrm>
          <a:off x="2187120" y="8098971"/>
          <a:ext cx="176893" cy="1034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5</xdr:col>
      <xdr:colOff>359230</xdr:colOff>
      <xdr:row>30</xdr:row>
      <xdr:rowOff>257992</xdr:rowOff>
    </xdr:from>
    <xdr:to>
      <xdr:col>6</xdr:col>
      <xdr:colOff>5443</xdr:colOff>
      <xdr:row>31</xdr:row>
      <xdr:rowOff>92529</xdr:rowOff>
    </xdr:to>
    <xdr:sp macro="" textlink="">
      <xdr:nvSpPr>
        <xdr:cNvPr id="13" name="正方形/長方形 12">
          <a:extLst>
            <a:ext uri="{FF2B5EF4-FFF2-40B4-BE49-F238E27FC236}">
              <a16:creationId xmlns:a16="http://schemas.microsoft.com/office/drawing/2014/main" id="{7047B84E-C16C-4193-9C00-86A3321B30F4}"/>
            </a:ext>
          </a:extLst>
        </xdr:cNvPr>
        <xdr:cNvSpPr/>
      </xdr:nvSpPr>
      <xdr:spPr>
        <a:xfrm>
          <a:off x="1889580" y="8373292"/>
          <a:ext cx="90713" cy="11393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6</xdr:col>
      <xdr:colOff>212270</xdr:colOff>
      <xdr:row>30</xdr:row>
      <xdr:rowOff>250370</xdr:rowOff>
    </xdr:from>
    <xdr:to>
      <xdr:col>7</xdr:col>
      <xdr:colOff>27213</xdr:colOff>
      <xdr:row>31</xdr:row>
      <xdr:rowOff>87083</xdr:rowOff>
    </xdr:to>
    <xdr:sp macro="" textlink="">
      <xdr:nvSpPr>
        <xdr:cNvPr id="14" name="正方形/長方形 13">
          <a:extLst>
            <a:ext uri="{FF2B5EF4-FFF2-40B4-BE49-F238E27FC236}">
              <a16:creationId xmlns:a16="http://schemas.microsoft.com/office/drawing/2014/main" id="{57BDE5AC-5AEC-46B1-B925-1780129F9618}"/>
            </a:ext>
          </a:extLst>
        </xdr:cNvPr>
        <xdr:cNvSpPr/>
      </xdr:nvSpPr>
      <xdr:spPr>
        <a:xfrm>
          <a:off x="2187120" y="8365670"/>
          <a:ext cx="176893" cy="1161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5</xdr:col>
      <xdr:colOff>359230</xdr:colOff>
      <xdr:row>31</xdr:row>
      <xdr:rowOff>252549</xdr:rowOff>
    </xdr:from>
    <xdr:to>
      <xdr:col>6</xdr:col>
      <xdr:colOff>5443</xdr:colOff>
      <xdr:row>32</xdr:row>
      <xdr:rowOff>87086</xdr:rowOff>
    </xdr:to>
    <xdr:sp macro="" textlink="">
      <xdr:nvSpPr>
        <xdr:cNvPr id="15" name="正方形/長方形 14">
          <a:extLst>
            <a:ext uri="{FF2B5EF4-FFF2-40B4-BE49-F238E27FC236}">
              <a16:creationId xmlns:a16="http://schemas.microsoft.com/office/drawing/2014/main" id="{F5EF4660-86BB-43D1-8A21-3E6BB66EB856}"/>
            </a:ext>
          </a:extLst>
        </xdr:cNvPr>
        <xdr:cNvSpPr/>
      </xdr:nvSpPr>
      <xdr:spPr>
        <a:xfrm>
          <a:off x="1889580" y="8647249"/>
          <a:ext cx="90713" cy="11393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6</xdr:col>
      <xdr:colOff>212270</xdr:colOff>
      <xdr:row>31</xdr:row>
      <xdr:rowOff>244928</xdr:rowOff>
    </xdr:from>
    <xdr:to>
      <xdr:col>7</xdr:col>
      <xdr:colOff>27213</xdr:colOff>
      <xdr:row>32</xdr:row>
      <xdr:rowOff>81641</xdr:rowOff>
    </xdr:to>
    <xdr:sp macro="" textlink="">
      <xdr:nvSpPr>
        <xdr:cNvPr id="16" name="正方形/長方形 15">
          <a:extLst>
            <a:ext uri="{FF2B5EF4-FFF2-40B4-BE49-F238E27FC236}">
              <a16:creationId xmlns:a16="http://schemas.microsoft.com/office/drawing/2014/main" id="{7E11734B-49F4-4FE4-BFA7-076F1506C803}"/>
            </a:ext>
          </a:extLst>
        </xdr:cNvPr>
        <xdr:cNvSpPr/>
      </xdr:nvSpPr>
      <xdr:spPr>
        <a:xfrm>
          <a:off x="2187120" y="8639628"/>
          <a:ext cx="176893" cy="1161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14</xdr:col>
      <xdr:colOff>201386</xdr:colOff>
      <xdr:row>29</xdr:row>
      <xdr:rowOff>359229</xdr:rowOff>
    </xdr:from>
    <xdr:to>
      <xdr:col>14</xdr:col>
      <xdr:colOff>283028</xdr:colOff>
      <xdr:row>30</xdr:row>
      <xdr:rowOff>87086</xdr:rowOff>
    </xdr:to>
    <xdr:sp macro="" textlink="">
      <xdr:nvSpPr>
        <xdr:cNvPr id="17" name="正方形/長方形 16">
          <a:extLst>
            <a:ext uri="{FF2B5EF4-FFF2-40B4-BE49-F238E27FC236}">
              <a16:creationId xmlns:a16="http://schemas.microsoft.com/office/drawing/2014/main" id="{4150A929-C3C7-4BBD-8F89-9037E8DD8EF0}"/>
            </a:ext>
          </a:extLst>
        </xdr:cNvPr>
        <xdr:cNvSpPr/>
      </xdr:nvSpPr>
      <xdr:spPr>
        <a:xfrm>
          <a:off x="4830536" y="8093529"/>
          <a:ext cx="81642" cy="10885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14</xdr:col>
      <xdr:colOff>359230</xdr:colOff>
      <xdr:row>29</xdr:row>
      <xdr:rowOff>359229</xdr:rowOff>
    </xdr:from>
    <xdr:to>
      <xdr:col>15</xdr:col>
      <xdr:colOff>5443</xdr:colOff>
      <xdr:row>30</xdr:row>
      <xdr:rowOff>87086</xdr:rowOff>
    </xdr:to>
    <xdr:sp macro="" textlink="">
      <xdr:nvSpPr>
        <xdr:cNvPr id="18" name="正方形/長方形 17">
          <a:extLst>
            <a:ext uri="{FF2B5EF4-FFF2-40B4-BE49-F238E27FC236}">
              <a16:creationId xmlns:a16="http://schemas.microsoft.com/office/drawing/2014/main" id="{83F36C8C-96ED-4450-8C5B-1BAEEAFD0CBE}"/>
            </a:ext>
          </a:extLst>
        </xdr:cNvPr>
        <xdr:cNvSpPr/>
      </xdr:nvSpPr>
      <xdr:spPr>
        <a:xfrm>
          <a:off x="4912180" y="8093529"/>
          <a:ext cx="8163" cy="10885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15</xdr:col>
      <xdr:colOff>212270</xdr:colOff>
      <xdr:row>29</xdr:row>
      <xdr:rowOff>364671</xdr:rowOff>
    </xdr:from>
    <xdr:to>
      <xdr:col>16</xdr:col>
      <xdr:colOff>27213</xdr:colOff>
      <xdr:row>30</xdr:row>
      <xdr:rowOff>87084</xdr:rowOff>
    </xdr:to>
    <xdr:sp macro="" textlink="">
      <xdr:nvSpPr>
        <xdr:cNvPr id="19" name="正方形/長方形 18">
          <a:extLst>
            <a:ext uri="{FF2B5EF4-FFF2-40B4-BE49-F238E27FC236}">
              <a16:creationId xmlns:a16="http://schemas.microsoft.com/office/drawing/2014/main" id="{D6DBF79F-65F4-400A-97F9-DAA92E4911E6}"/>
            </a:ext>
          </a:extLst>
        </xdr:cNvPr>
        <xdr:cNvSpPr/>
      </xdr:nvSpPr>
      <xdr:spPr>
        <a:xfrm>
          <a:off x="5127170" y="8098971"/>
          <a:ext cx="176893" cy="1034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14</xdr:col>
      <xdr:colOff>206829</xdr:colOff>
      <xdr:row>30</xdr:row>
      <xdr:rowOff>257991</xdr:rowOff>
    </xdr:from>
    <xdr:to>
      <xdr:col>15</xdr:col>
      <xdr:colOff>5442</xdr:colOff>
      <xdr:row>31</xdr:row>
      <xdr:rowOff>92528</xdr:rowOff>
    </xdr:to>
    <xdr:sp macro="" textlink="">
      <xdr:nvSpPr>
        <xdr:cNvPr id="20" name="正方形/長方形 19">
          <a:extLst>
            <a:ext uri="{FF2B5EF4-FFF2-40B4-BE49-F238E27FC236}">
              <a16:creationId xmlns:a16="http://schemas.microsoft.com/office/drawing/2014/main" id="{66C9E469-54CE-47F7-B431-73539F37E72A}"/>
            </a:ext>
          </a:extLst>
        </xdr:cNvPr>
        <xdr:cNvSpPr/>
      </xdr:nvSpPr>
      <xdr:spPr>
        <a:xfrm>
          <a:off x="4835979" y="8373291"/>
          <a:ext cx="84363" cy="11393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14</xdr:col>
      <xdr:colOff>201386</xdr:colOff>
      <xdr:row>31</xdr:row>
      <xdr:rowOff>252549</xdr:rowOff>
    </xdr:from>
    <xdr:to>
      <xdr:col>14</xdr:col>
      <xdr:colOff>283028</xdr:colOff>
      <xdr:row>32</xdr:row>
      <xdr:rowOff>87086</xdr:rowOff>
    </xdr:to>
    <xdr:sp macro="" textlink="">
      <xdr:nvSpPr>
        <xdr:cNvPr id="21" name="正方形/長方形 20">
          <a:extLst>
            <a:ext uri="{FF2B5EF4-FFF2-40B4-BE49-F238E27FC236}">
              <a16:creationId xmlns:a16="http://schemas.microsoft.com/office/drawing/2014/main" id="{D1FD2AB1-5BDC-4577-89B7-EB6F03FFA10F}"/>
            </a:ext>
          </a:extLst>
        </xdr:cNvPr>
        <xdr:cNvSpPr/>
      </xdr:nvSpPr>
      <xdr:spPr>
        <a:xfrm>
          <a:off x="4830536" y="8647249"/>
          <a:ext cx="81642" cy="11393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14</xdr:col>
      <xdr:colOff>359230</xdr:colOff>
      <xdr:row>30</xdr:row>
      <xdr:rowOff>359229</xdr:rowOff>
    </xdr:from>
    <xdr:to>
      <xdr:col>15</xdr:col>
      <xdr:colOff>5443</xdr:colOff>
      <xdr:row>31</xdr:row>
      <xdr:rowOff>87086</xdr:rowOff>
    </xdr:to>
    <xdr:sp macro="" textlink="">
      <xdr:nvSpPr>
        <xdr:cNvPr id="22" name="正方形/長方形 21">
          <a:extLst>
            <a:ext uri="{FF2B5EF4-FFF2-40B4-BE49-F238E27FC236}">
              <a16:creationId xmlns:a16="http://schemas.microsoft.com/office/drawing/2014/main" id="{DA4FBE63-0728-44D1-BB14-3EBE65FCBAE5}"/>
            </a:ext>
          </a:extLst>
        </xdr:cNvPr>
        <xdr:cNvSpPr/>
      </xdr:nvSpPr>
      <xdr:spPr>
        <a:xfrm>
          <a:off x="4912180" y="8391979"/>
          <a:ext cx="8163" cy="8980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15</xdr:col>
      <xdr:colOff>212270</xdr:colOff>
      <xdr:row>30</xdr:row>
      <xdr:rowOff>255813</xdr:rowOff>
    </xdr:from>
    <xdr:to>
      <xdr:col>16</xdr:col>
      <xdr:colOff>27213</xdr:colOff>
      <xdr:row>31</xdr:row>
      <xdr:rowOff>92526</xdr:rowOff>
    </xdr:to>
    <xdr:sp macro="" textlink="">
      <xdr:nvSpPr>
        <xdr:cNvPr id="23" name="正方形/長方形 22">
          <a:extLst>
            <a:ext uri="{FF2B5EF4-FFF2-40B4-BE49-F238E27FC236}">
              <a16:creationId xmlns:a16="http://schemas.microsoft.com/office/drawing/2014/main" id="{D51BBC1B-CEC1-48FE-89CD-CF37BBA8B962}"/>
            </a:ext>
          </a:extLst>
        </xdr:cNvPr>
        <xdr:cNvSpPr/>
      </xdr:nvSpPr>
      <xdr:spPr>
        <a:xfrm>
          <a:off x="5127170" y="8371113"/>
          <a:ext cx="176893" cy="1161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14</xdr:col>
      <xdr:colOff>359230</xdr:colOff>
      <xdr:row>31</xdr:row>
      <xdr:rowOff>359229</xdr:rowOff>
    </xdr:from>
    <xdr:to>
      <xdr:col>15</xdr:col>
      <xdr:colOff>5443</xdr:colOff>
      <xdr:row>32</xdr:row>
      <xdr:rowOff>87086</xdr:rowOff>
    </xdr:to>
    <xdr:sp macro="" textlink="">
      <xdr:nvSpPr>
        <xdr:cNvPr id="24" name="正方形/長方形 23">
          <a:extLst>
            <a:ext uri="{FF2B5EF4-FFF2-40B4-BE49-F238E27FC236}">
              <a16:creationId xmlns:a16="http://schemas.microsoft.com/office/drawing/2014/main" id="{645B1DC5-ED6D-4FCB-8756-70E28062ABA2}"/>
            </a:ext>
          </a:extLst>
        </xdr:cNvPr>
        <xdr:cNvSpPr/>
      </xdr:nvSpPr>
      <xdr:spPr>
        <a:xfrm>
          <a:off x="4912180" y="8671379"/>
          <a:ext cx="8163" cy="8980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円</a:t>
          </a:r>
        </a:p>
      </xdr:txBody>
    </xdr:sp>
    <xdr:clientData/>
  </xdr:twoCellAnchor>
  <xdr:twoCellAnchor>
    <xdr:from>
      <xdr:col>15</xdr:col>
      <xdr:colOff>212270</xdr:colOff>
      <xdr:row>31</xdr:row>
      <xdr:rowOff>255815</xdr:rowOff>
    </xdr:from>
    <xdr:to>
      <xdr:col>16</xdr:col>
      <xdr:colOff>27213</xdr:colOff>
      <xdr:row>32</xdr:row>
      <xdr:rowOff>92528</xdr:rowOff>
    </xdr:to>
    <xdr:sp macro="" textlink="">
      <xdr:nvSpPr>
        <xdr:cNvPr id="25" name="正方形/長方形 24">
          <a:extLst>
            <a:ext uri="{FF2B5EF4-FFF2-40B4-BE49-F238E27FC236}">
              <a16:creationId xmlns:a16="http://schemas.microsoft.com/office/drawing/2014/main" id="{3E52D0FA-0DE4-46D0-B326-2CFFADCB0D45}"/>
            </a:ext>
          </a:extLst>
        </xdr:cNvPr>
        <xdr:cNvSpPr/>
      </xdr:nvSpPr>
      <xdr:spPr>
        <a:xfrm>
          <a:off x="5127170" y="8650515"/>
          <a:ext cx="176893" cy="1161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600">
              <a:latin typeface="游明朝" panose="02020400000000000000" pitchFamily="18" charset="-128"/>
              <a:ea typeface="游明朝" panose="02020400000000000000" pitchFamily="18" charset="-128"/>
            </a:rPr>
            <a:t>ヶ月</a:t>
          </a:r>
        </a:p>
      </xdr:txBody>
    </xdr:sp>
    <xdr:clientData/>
  </xdr:twoCellAnchor>
  <xdr:twoCellAnchor>
    <xdr:from>
      <xdr:col>3</xdr:col>
      <xdr:colOff>375558</xdr:colOff>
      <xdr:row>34</xdr:row>
      <xdr:rowOff>108857</xdr:rowOff>
    </xdr:from>
    <xdr:to>
      <xdr:col>4</xdr:col>
      <xdr:colOff>16329</xdr:colOff>
      <xdr:row>34</xdr:row>
      <xdr:rowOff>244929</xdr:rowOff>
    </xdr:to>
    <xdr:sp macro="" textlink="">
      <xdr:nvSpPr>
        <xdr:cNvPr id="26" name="正方形/長方形 25">
          <a:extLst>
            <a:ext uri="{FF2B5EF4-FFF2-40B4-BE49-F238E27FC236}">
              <a16:creationId xmlns:a16="http://schemas.microsoft.com/office/drawing/2014/main" id="{F513F874-820B-4078-AEC7-51537015CC72}"/>
            </a:ext>
          </a:extLst>
        </xdr:cNvPr>
        <xdr:cNvSpPr/>
      </xdr:nvSpPr>
      <xdr:spPr>
        <a:xfrm>
          <a:off x="940708" y="9252857"/>
          <a:ext cx="123371" cy="13607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年</a:t>
          </a:r>
        </a:p>
      </xdr:txBody>
    </xdr:sp>
    <xdr:clientData/>
  </xdr:twoCellAnchor>
  <xdr:twoCellAnchor>
    <xdr:from>
      <xdr:col>4</xdr:col>
      <xdr:colOff>370114</xdr:colOff>
      <xdr:row>34</xdr:row>
      <xdr:rowOff>114300</xdr:rowOff>
    </xdr:from>
    <xdr:to>
      <xdr:col>5</xdr:col>
      <xdr:colOff>10886</xdr:colOff>
      <xdr:row>35</xdr:row>
      <xdr:rowOff>0</xdr:rowOff>
    </xdr:to>
    <xdr:sp macro="" textlink="">
      <xdr:nvSpPr>
        <xdr:cNvPr id="27" name="正方形/長方形 26">
          <a:extLst>
            <a:ext uri="{FF2B5EF4-FFF2-40B4-BE49-F238E27FC236}">
              <a16:creationId xmlns:a16="http://schemas.microsoft.com/office/drawing/2014/main" id="{6128EF88-A2E2-476B-ABA7-BB2FB8DC03A0}"/>
            </a:ext>
          </a:extLst>
        </xdr:cNvPr>
        <xdr:cNvSpPr/>
      </xdr:nvSpPr>
      <xdr:spPr>
        <a:xfrm>
          <a:off x="1417864" y="9258300"/>
          <a:ext cx="123372" cy="165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月</a:t>
          </a:r>
        </a:p>
      </xdr:txBody>
    </xdr:sp>
    <xdr:clientData/>
  </xdr:twoCellAnchor>
  <xdr:twoCellAnchor>
    <xdr:from>
      <xdr:col>5</xdr:col>
      <xdr:colOff>337457</xdr:colOff>
      <xdr:row>34</xdr:row>
      <xdr:rowOff>114300</xdr:rowOff>
    </xdr:from>
    <xdr:to>
      <xdr:col>6</xdr:col>
      <xdr:colOff>16328</xdr:colOff>
      <xdr:row>35</xdr:row>
      <xdr:rowOff>0</xdr:rowOff>
    </xdr:to>
    <xdr:sp macro="" textlink="">
      <xdr:nvSpPr>
        <xdr:cNvPr id="28" name="正方形/長方形 27">
          <a:extLst>
            <a:ext uri="{FF2B5EF4-FFF2-40B4-BE49-F238E27FC236}">
              <a16:creationId xmlns:a16="http://schemas.microsoft.com/office/drawing/2014/main" id="{A9860455-C938-43D9-B5A3-E095AB6A4D05}"/>
            </a:ext>
          </a:extLst>
        </xdr:cNvPr>
        <xdr:cNvSpPr/>
      </xdr:nvSpPr>
      <xdr:spPr>
        <a:xfrm>
          <a:off x="1867807" y="9258300"/>
          <a:ext cx="123371" cy="1651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日</a:t>
          </a:r>
        </a:p>
      </xdr:txBody>
    </xdr:sp>
    <xdr:clientData/>
  </xdr:twoCellAnchor>
  <xdr:twoCellAnchor>
    <xdr:from>
      <xdr:col>12</xdr:col>
      <xdr:colOff>342900</xdr:colOff>
      <xdr:row>9</xdr:row>
      <xdr:rowOff>310245</xdr:rowOff>
    </xdr:from>
    <xdr:to>
      <xdr:col>13</xdr:col>
      <xdr:colOff>10884</xdr:colOff>
      <xdr:row>10</xdr:row>
      <xdr:rowOff>125185</xdr:rowOff>
    </xdr:to>
    <xdr:sp macro="" textlink="">
      <xdr:nvSpPr>
        <xdr:cNvPr id="29" name="正方形/長方形 28">
          <a:extLst>
            <a:ext uri="{FF2B5EF4-FFF2-40B4-BE49-F238E27FC236}">
              <a16:creationId xmlns:a16="http://schemas.microsoft.com/office/drawing/2014/main" id="{BC49C351-12E4-4494-B5D3-0B102FAC0A28}"/>
            </a:ext>
          </a:extLst>
        </xdr:cNvPr>
        <xdr:cNvSpPr/>
      </xdr:nvSpPr>
      <xdr:spPr>
        <a:xfrm>
          <a:off x="4203700" y="2405745"/>
          <a:ext cx="226784" cy="1451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千円</a:t>
          </a:r>
        </a:p>
      </xdr:txBody>
    </xdr:sp>
    <xdr:clientData/>
  </xdr:twoCellAnchor>
  <xdr:twoCellAnchor>
    <xdr:from>
      <xdr:col>8</xdr:col>
      <xdr:colOff>168728</xdr:colOff>
      <xdr:row>9</xdr:row>
      <xdr:rowOff>310244</xdr:rowOff>
    </xdr:from>
    <xdr:to>
      <xdr:col>9</xdr:col>
      <xdr:colOff>5442</xdr:colOff>
      <xdr:row>10</xdr:row>
      <xdr:rowOff>119743</xdr:rowOff>
    </xdr:to>
    <xdr:sp macro="" textlink="">
      <xdr:nvSpPr>
        <xdr:cNvPr id="30" name="正方形/長方形 29">
          <a:extLst>
            <a:ext uri="{FF2B5EF4-FFF2-40B4-BE49-F238E27FC236}">
              <a16:creationId xmlns:a16="http://schemas.microsoft.com/office/drawing/2014/main" id="{4A191A58-2DDC-41D1-9D6B-D44CA31EDBF1}"/>
            </a:ext>
          </a:extLst>
        </xdr:cNvPr>
        <xdr:cNvSpPr/>
      </xdr:nvSpPr>
      <xdr:spPr>
        <a:xfrm>
          <a:off x="2867478" y="2405744"/>
          <a:ext cx="122464" cy="139699"/>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円</a:t>
          </a:r>
        </a:p>
      </xdr:txBody>
    </xdr:sp>
    <xdr:clientData/>
  </xdr:twoCellAnchor>
  <xdr:twoCellAnchor>
    <xdr:from>
      <xdr:col>17</xdr:col>
      <xdr:colOff>174171</xdr:colOff>
      <xdr:row>9</xdr:row>
      <xdr:rowOff>190500</xdr:rowOff>
    </xdr:from>
    <xdr:to>
      <xdr:col>18</xdr:col>
      <xdr:colOff>16329</xdr:colOff>
      <xdr:row>10</xdr:row>
      <xdr:rowOff>16328</xdr:rowOff>
    </xdr:to>
    <xdr:sp macro="" textlink="">
      <xdr:nvSpPr>
        <xdr:cNvPr id="31" name="正方形/長方形 30">
          <a:extLst>
            <a:ext uri="{FF2B5EF4-FFF2-40B4-BE49-F238E27FC236}">
              <a16:creationId xmlns:a16="http://schemas.microsoft.com/office/drawing/2014/main" id="{F39A7378-9CCA-4568-9CFB-887FB395CB4C}"/>
            </a:ext>
          </a:extLst>
        </xdr:cNvPr>
        <xdr:cNvSpPr/>
      </xdr:nvSpPr>
      <xdr:spPr>
        <a:xfrm>
          <a:off x="5812971" y="2286000"/>
          <a:ext cx="127908" cy="15602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枚</a:t>
          </a:r>
        </a:p>
      </xdr:txBody>
    </xdr:sp>
    <xdr:clientData/>
  </xdr:twoCellAnchor>
  <xdr:twoCellAnchor>
    <xdr:from>
      <xdr:col>12</xdr:col>
      <xdr:colOff>315685</xdr:colOff>
      <xdr:row>28</xdr:row>
      <xdr:rowOff>54428</xdr:rowOff>
    </xdr:from>
    <xdr:to>
      <xdr:col>12</xdr:col>
      <xdr:colOff>533398</xdr:colOff>
      <xdr:row>28</xdr:row>
      <xdr:rowOff>195940</xdr:rowOff>
    </xdr:to>
    <xdr:sp macro="" textlink="">
      <xdr:nvSpPr>
        <xdr:cNvPr id="32" name="正方形/長方形 31">
          <a:extLst>
            <a:ext uri="{FF2B5EF4-FFF2-40B4-BE49-F238E27FC236}">
              <a16:creationId xmlns:a16="http://schemas.microsoft.com/office/drawing/2014/main" id="{94EDB528-D249-4616-BD7F-8A69FA658E02}"/>
            </a:ext>
          </a:extLst>
        </xdr:cNvPr>
        <xdr:cNvSpPr/>
      </xdr:nvSpPr>
      <xdr:spPr>
        <a:xfrm>
          <a:off x="4176485" y="7509328"/>
          <a:ext cx="217713" cy="14151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千円</a:t>
          </a:r>
        </a:p>
      </xdr:txBody>
    </xdr:sp>
    <xdr:clientData/>
  </xdr:twoCellAnchor>
  <xdr:twoCellAnchor>
    <xdr:from>
      <xdr:col>8</xdr:col>
      <xdr:colOff>65313</xdr:colOff>
      <xdr:row>28</xdr:row>
      <xdr:rowOff>54428</xdr:rowOff>
    </xdr:from>
    <xdr:to>
      <xdr:col>8</xdr:col>
      <xdr:colOff>195942</xdr:colOff>
      <xdr:row>28</xdr:row>
      <xdr:rowOff>217714</xdr:rowOff>
    </xdr:to>
    <xdr:sp macro="" textlink="">
      <xdr:nvSpPr>
        <xdr:cNvPr id="33" name="正方形/長方形 32">
          <a:extLst>
            <a:ext uri="{FF2B5EF4-FFF2-40B4-BE49-F238E27FC236}">
              <a16:creationId xmlns:a16="http://schemas.microsoft.com/office/drawing/2014/main" id="{847AB1EB-77C7-4B82-BA04-51CE88514293}"/>
            </a:ext>
          </a:extLst>
        </xdr:cNvPr>
        <xdr:cNvSpPr/>
      </xdr:nvSpPr>
      <xdr:spPr>
        <a:xfrm>
          <a:off x="2764063" y="7509328"/>
          <a:ext cx="130629" cy="16328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游明朝" panose="02020400000000000000" pitchFamily="18" charset="-128"/>
              <a:ea typeface="游明朝" panose="02020400000000000000" pitchFamily="18" charset="-128"/>
            </a:rPr>
            <a:t>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8045-2607-40FA-AFA9-4BF6760B1A8B}">
  <sheetPr>
    <tabColor theme="6" tint="-0.499984740745262"/>
    <pageSetUpPr autoPageBreaks="0"/>
  </sheetPr>
  <dimension ref="A1:T32"/>
  <sheetViews>
    <sheetView showGridLines="0" showZeros="0" tabSelected="1" view="pageBreakPreview" zoomScaleNormal="85" zoomScaleSheetLayoutView="100" workbookViewId="0">
      <selection activeCell="B10" sqref="B10:F11"/>
    </sheetView>
  </sheetViews>
  <sheetFormatPr defaultColWidth="7.125" defaultRowHeight="15.95" customHeight="1"/>
  <cols>
    <col min="1" max="1" width="8.125" style="3" customWidth="1"/>
    <col min="2" max="2" width="14.5" style="3" customWidth="1"/>
    <col min="3" max="3" width="2.625" style="3" customWidth="1"/>
    <col min="4" max="6" width="5.375" style="3" customWidth="1"/>
    <col min="7" max="7" width="18.125" style="3" customWidth="1"/>
    <col min="8" max="11" width="3.5" style="3" customWidth="1"/>
    <col min="12" max="12" width="9" style="3" customWidth="1"/>
    <col min="13" max="13" width="1.625" style="3" customWidth="1"/>
    <col min="14" max="16" width="9.875" style="3" customWidth="1"/>
    <col min="17" max="17" width="5.375" style="3" customWidth="1"/>
    <col min="18" max="20" width="4.375" style="3" customWidth="1"/>
    <col min="21" max="21" width="1.625" style="3" customWidth="1"/>
    <col min="22" max="16384" width="7.125" style="3"/>
  </cols>
  <sheetData>
    <row r="1" spans="1:20" s="2" customFormat="1" ht="15.95" customHeight="1">
      <c r="A1" s="1"/>
    </row>
    <row r="2" spans="1:20" ht="12" customHeight="1">
      <c r="B2" s="4" t="s">
        <v>0</v>
      </c>
    </row>
    <row r="3" spans="1:20" ht="15.95" customHeight="1">
      <c r="G3" s="160" t="s">
        <v>1</v>
      </c>
      <c r="H3" s="160"/>
      <c r="I3" s="160"/>
      <c r="J3" s="160"/>
      <c r="K3" s="160"/>
      <c r="L3" s="160"/>
      <c r="M3" s="160"/>
      <c r="N3" s="160"/>
      <c r="O3" s="160"/>
    </row>
    <row r="4" spans="1:20" ht="15.95" customHeight="1" thickBot="1">
      <c r="G4" s="161" t="s">
        <v>2</v>
      </c>
      <c r="H4" s="161"/>
      <c r="I4" s="161"/>
      <c r="J4" s="161"/>
      <c r="K4" s="161"/>
      <c r="L4" s="161"/>
      <c r="M4" s="161"/>
      <c r="N4" s="161"/>
      <c r="O4" s="161"/>
    </row>
    <row r="5" spans="1:20" ht="9.9499999999999993" customHeight="1" thickBot="1"/>
    <row r="6" spans="1:20" ht="15.95" customHeight="1" thickBot="1">
      <c r="B6" s="167" t="s">
        <v>3</v>
      </c>
      <c r="C6" s="168"/>
      <c r="D6" s="168"/>
      <c r="E6" s="168"/>
      <c r="F6" s="168"/>
      <c r="G6" s="171"/>
      <c r="H6" s="172"/>
      <c r="I6" s="172"/>
      <c r="J6" s="172"/>
      <c r="K6" s="173"/>
      <c r="L6" s="5" t="s">
        <v>4</v>
      </c>
    </row>
    <row r="7" spans="1:20" ht="20.100000000000001" customHeight="1" thickBot="1">
      <c r="B7" s="169"/>
      <c r="C7" s="170"/>
      <c r="D7" s="170"/>
      <c r="E7" s="170"/>
      <c r="F7" s="170"/>
      <c r="G7" s="174" t="s">
        <v>106</v>
      </c>
      <c r="H7" s="175"/>
      <c r="I7" s="176">
        <v>215</v>
      </c>
      <c r="J7" s="176"/>
      <c r="K7" s="177"/>
      <c r="L7" s="6"/>
      <c r="Q7" s="7"/>
      <c r="R7" s="8" t="s">
        <v>5</v>
      </c>
      <c r="S7" s="9">
        <v>1</v>
      </c>
      <c r="T7" s="10" t="s">
        <v>6</v>
      </c>
    </row>
    <row r="8" spans="1:20" ht="15.95" customHeight="1">
      <c r="B8" s="167" t="s">
        <v>7</v>
      </c>
      <c r="C8" s="168"/>
      <c r="D8" s="168"/>
      <c r="E8" s="168"/>
      <c r="F8" s="168"/>
      <c r="G8" s="180" t="s">
        <v>8</v>
      </c>
      <c r="H8" s="180" t="s">
        <v>9</v>
      </c>
      <c r="I8" s="182"/>
      <c r="J8" s="182"/>
      <c r="K8" s="183"/>
      <c r="L8" s="162" t="s">
        <v>10</v>
      </c>
      <c r="M8" s="163"/>
      <c r="N8" s="163"/>
      <c r="O8" s="163"/>
      <c r="P8" s="164"/>
      <c r="Q8" s="165" t="s">
        <v>11</v>
      </c>
      <c r="R8" s="152" t="s">
        <v>12</v>
      </c>
      <c r="S8" s="153"/>
      <c r="T8" s="154"/>
    </row>
    <row r="9" spans="1:20" ht="32.1" customHeight="1">
      <c r="B9" s="178"/>
      <c r="C9" s="179"/>
      <c r="D9" s="179"/>
      <c r="E9" s="179"/>
      <c r="F9" s="179"/>
      <c r="G9" s="181"/>
      <c r="H9" s="181"/>
      <c r="I9" s="184"/>
      <c r="J9" s="184"/>
      <c r="K9" s="185"/>
      <c r="L9" s="158" t="s">
        <v>13</v>
      </c>
      <c r="M9" s="159"/>
      <c r="N9" s="11" t="s">
        <v>14</v>
      </c>
      <c r="O9" s="12" t="s">
        <v>15</v>
      </c>
      <c r="P9" s="13" t="s">
        <v>16</v>
      </c>
      <c r="Q9" s="166"/>
      <c r="R9" s="155"/>
      <c r="S9" s="156"/>
      <c r="T9" s="157"/>
    </row>
    <row r="10" spans="1:20" ht="16.350000000000001" customHeight="1">
      <c r="A10" s="139" t="str">
        <f>IF(D20="","","No."&amp;LEFT(D20,2))</f>
        <v/>
      </c>
      <c r="B10" s="140"/>
      <c r="C10" s="141"/>
      <c r="D10" s="141"/>
      <c r="E10" s="141"/>
      <c r="F10" s="141"/>
      <c r="G10" s="144"/>
      <c r="H10" s="14"/>
      <c r="I10" s="15"/>
      <c r="J10" s="15"/>
      <c r="K10" s="16" t="s">
        <v>17</v>
      </c>
      <c r="L10" s="146"/>
      <c r="M10" s="147"/>
      <c r="N10" s="150"/>
      <c r="O10" s="150"/>
      <c r="P10" s="105">
        <f>SUM(L10:O11)</f>
        <v>0</v>
      </c>
      <c r="Q10" s="107" t="str">
        <f>_xlfn.IFS(A10="No.32",19,A10="No.33",17,A10="No.35",23,A10="No.38",23,A10="No.36",38,A10="No.37",23,A10="","")</f>
        <v/>
      </c>
      <c r="R10" s="109" t="str">
        <f>IF(L10="","",ROUNDDOWN(P10*Q10/100,0))</f>
        <v/>
      </c>
      <c r="S10" s="110"/>
      <c r="T10" s="111"/>
    </row>
    <row r="11" spans="1:20" ht="16.350000000000001" customHeight="1">
      <c r="A11" s="139"/>
      <c r="B11" s="142"/>
      <c r="C11" s="143"/>
      <c r="D11" s="143"/>
      <c r="E11" s="143"/>
      <c r="F11" s="143"/>
      <c r="G11" s="145"/>
      <c r="H11" s="17"/>
      <c r="I11" s="18"/>
      <c r="J11" s="18"/>
      <c r="K11" s="19" t="s">
        <v>18</v>
      </c>
      <c r="L11" s="148"/>
      <c r="M11" s="149"/>
      <c r="N11" s="151"/>
      <c r="O11" s="151"/>
      <c r="P11" s="106"/>
      <c r="Q11" s="108"/>
      <c r="R11" s="112"/>
      <c r="S11" s="113"/>
      <c r="T11" s="114"/>
    </row>
    <row r="12" spans="1:20" ht="16.350000000000001" customHeight="1">
      <c r="A12" s="139" t="str">
        <f>IF(D21="","","No."&amp;LEFT(D21,2))</f>
        <v/>
      </c>
      <c r="B12" s="140"/>
      <c r="C12" s="141"/>
      <c r="D12" s="141"/>
      <c r="E12" s="141"/>
      <c r="F12" s="141"/>
      <c r="G12" s="144"/>
      <c r="H12" s="14"/>
      <c r="I12" s="15"/>
      <c r="J12" s="15"/>
      <c r="K12" s="20" t="s">
        <v>17</v>
      </c>
      <c r="L12" s="146"/>
      <c r="M12" s="147"/>
      <c r="N12" s="91"/>
      <c r="O12" s="91"/>
      <c r="P12" s="105">
        <f>SUM(L12:O13)</f>
        <v>0</v>
      </c>
      <c r="Q12" s="107" t="str">
        <f>_xlfn.IFS(A12="No.32",19,A12="No.33",17,A12="No.35",23,A12="No.38",23,A12="No.36",38,A12="No.37",24,A12="","")</f>
        <v/>
      </c>
      <c r="R12" s="109" t="str">
        <f>IF(L12="","",ROUNDDOWN(P12*Q12/100,0))</f>
        <v/>
      </c>
      <c r="S12" s="110"/>
      <c r="T12" s="111"/>
    </row>
    <row r="13" spans="1:20" ht="16.350000000000001" customHeight="1">
      <c r="A13" s="139"/>
      <c r="B13" s="142"/>
      <c r="C13" s="143"/>
      <c r="D13" s="143"/>
      <c r="E13" s="143"/>
      <c r="F13" s="143"/>
      <c r="G13" s="145"/>
      <c r="H13" s="17"/>
      <c r="I13" s="18"/>
      <c r="J13" s="18"/>
      <c r="K13" s="21" t="s">
        <v>18</v>
      </c>
      <c r="L13" s="148"/>
      <c r="M13" s="149"/>
      <c r="N13" s="92"/>
      <c r="O13" s="92"/>
      <c r="P13" s="106"/>
      <c r="Q13" s="108"/>
      <c r="R13" s="112"/>
      <c r="S13" s="113"/>
      <c r="T13" s="114"/>
    </row>
    <row r="14" spans="1:20" ht="16.350000000000001" customHeight="1">
      <c r="A14" s="139" t="str">
        <f>IF(D22="","","No."&amp;LEFT(D22,2))</f>
        <v/>
      </c>
      <c r="B14" s="140"/>
      <c r="C14" s="141"/>
      <c r="D14" s="141"/>
      <c r="E14" s="141"/>
      <c r="F14" s="141"/>
      <c r="G14" s="144"/>
      <c r="H14" s="14"/>
      <c r="I14" s="15"/>
      <c r="J14" s="15"/>
      <c r="K14" s="19" t="s">
        <v>17</v>
      </c>
      <c r="L14" s="146"/>
      <c r="M14" s="147"/>
      <c r="N14" s="91"/>
      <c r="O14" s="91"/>
      <c r="P14" s="105">
        <f>SUM(L14:O15)</f>
        <v>0</v>
      </c>
      <c r="Q14" s="107" t="str">
        <f>_xlfn.IFS(A14="No.32",19,A14="No.33",17,A14="No.35",23,A14="No.38",23,A14="No.36",38,A14="No.37",24,A14="","")</f>
        <v/>
      </c>
      <c r="R14" s="109" t="str">
        <f>IF(L14="","",ROUNDDOWN(P14*Q14/100,0))</f>
        <v/>
      </c>
      <c r="S14" s="110"/>
      <c r="T14" s="111"/>
    </row>
    <row r="15" spans="1:20" ht="16.350000000000001" customHeight="1">
      <c r="A15" s="139"/>
      <c r="B15" s="142"/>
      <c r="C15" s="143"/>
      <c r="D15" s="143"/>
      <c r="E15" s="143"/>
      <c r="F15" s="143"/>
      <c r="G15" s="145"/>
      <c r="H15" s="17"/>
      <c r="I15" s="18"/>
      <c r="J15" s="18"/>
      <c r="K15" s="19" t="s">
        <v>18</v>
      </c>
      <c r="L15" s="148"/>
      <c r="M15" s="149"/>
      <c r="N15" s="92"/>
      <c r="O15" s="92"/>
      <c r="P15" s="106"/>
      <c r="Q15" s="108"/>
      <c r="R15" s="112"/>
      <c r="S15" s="113"/>
      <c r="T15" s="114"/>
    </row>
    <row r="16" spans="1:20" ht="16.350000000000001" customHeight="1">
      <c r="A16" s="139" t="str">
        <f>IF(D23="","","No."&amp;LEFT(D23,2))</f>
        <v/>
      </c>
      <c r="B16" s="140"/>
      <c r="C16" s="141"/>
      <c r="D16" s="141"/>
      <c r="E16" s="141"/>
      <c r="F16" s="141"/>
      <c r="G16" s="144"/>
      <c r="H16" s="14"/>
      <c r="I16" s="15"/>
      <c r="J16" s="15"/>
      <c r="K16" s="20" t="s">
        <v>17</v>
      </c>
      <c r="L16" s="146"/>
      <c r="M16" s="147"/>
      <c r="N16" s="91"/>
      <c r="O16" s="91"/>
      <c r="P16" s="105">
        <f>SUM(L16:O17)</f>
        <v>0</v>
      </c>
      <c r="Q16" s="107" t="str">
        <f>_xlfn.IFS(A16="No.32",19,A16="No.33",17,A16="No.35",23,A16="No.38",23,A16="No.36",38,A16="No.37",24,A16="","")</f>
        <v/>
      </c>
      <c r="R16" s="109" t="str">
        <f t="shared" ref="R16" si="0">IF(L16="","",ROUNDDOWN(P16*Q16/100,0))</f>
        <v/>
      </c>
      <c r="S16" s="110"/>
      <c r="T16" s="111"/>
    </row>
    <row r="17" spans="1:20" ht="16.350000000000001" customHeight="1">
      <c r="A17" s="139"/>
      <c r="B17" s="142"/>
      <c r="C17" s="143"/>
      <c r="D17" s="143"/>
      <c r="E17" s="143"/>
      <c r="F17" s="143"/>
      <c r="G17" s="145"/>
      <c r="H17" s="17"/>
      <c r="I17" s="18"/>
      <c r="J17" s="18"/>
      <c r="K17" s="21" t="s">
        <v>18</v>
      </c>
      <c r="L17" s="148"/>
      <c r="M17" s="149"/>
      <c r="N17" s="92"/>
      <c r="O17" s="92"/>
      <c r="P17" s="106"/>
      <c r="Q17" s="108"/>
      <c r="R17" s="112"/>
      <c r="S17" s="113"/>
      <c r="T17" s="114"/>
    </row>
    <row r="18" spans="1:20" ht="16.350000000000001" customHeight="1">
      <c r="A18" s="139" t="str">
        <f>IF(D24="","","No."&amp;LEFT(D24,2))</f>
        <v/>
      </c>
      <c r="B18" s="140"/>
      <c r="C18" s="141"/>
      <c r="D18" s="141"/>
      <c r="E18" s="141"/>
      <c r="F18" s="141"/>
      <c r="G18" s="144"/>
      <c r="H18" s="14"/>
      <c r="I18" s="15"/>
      <c r="J18" s="15"/>
      <c r="K18" s="19" t="s">
        <v>17</v>
      </c>
      <c r="L18" s="146"/>
      <c r="M18" s="147"/>
      <c r="N18" s="91"/>
      <c r="O18" s="91"/>
      <c r="P18" s="105">
        <f>SUM(L18:O19)</f>
        <v>0</v>
      </c>
      <c r="Q18" s="107" t="str">
        <f>_xlfn.IFS(A18="No.32",19,A18="No.33",17,A18="No.35",23,A18="No.38",23,A18="No.36",38,A18="No.37",24,A18="","")</f>
        <v/>
      </c>
      <c r="R18" s="109" t="str">
        <f t="shared" ref="R18" si="1">IF(L18="","",ROUNDDOWN(P18*Q18/100,0))</f>
        <v/>
      </c>
      <c r="S18" s="110"/>
      <c r="T18" s="111"/>
    </row>
    <row r="19" spans="1:20" ht="16.350000000000001" customHeight="1">
      <c r="A19" s="139"/>
      <c r="B19" s="142"/>
      <c r="C19" s="143"/>
      <c r="D19" s="143"/>
      <c r="E19" s="143"/>
      <c r="F19" s="143"/>
      <c r="G19" s="145"/>
      <c r="H19" s="17"/>
      <c r="I19" s="18"/>
      <c r="J19" s="22"/>
      <c r="K19" s="19" t="s">
        <v>18</v>
      </c>
      <c r="L19" s="148"/>
      <c r="M19" s="149"/>
      <c r="N19" s="92"/>
      <c r="O19" s="92"/>
      <c r="P19" s="106"/>
      <c r="Q19" s="108"/>
      <c r="R19" s="112"/>
      <c r="S19" s="113"/>
      <c r="T19" s="114"/>
    </row>
    <row r="20" spans="1:20" ht="18.95" customHeight="1">
      <c r="B20" s="115" t="s">
        <v>19</v>
      </c>
      <c r="C20" s="23" t="s">
        <v>20</v>
      </c>
      <c r="D20" s="118"/>
      <c r="E20" s="118"/>
      <c r="F20" s="118"/>
      <c r="G20" s="119"/>
      <c r="H20" s="120" t="s">
        <v>21</v>
      </c>
      <c r="I20" s="121"/>
      <c r="J20" s="121"/>
      <c r="K20" s="122"/>
      <c r="L20" s="129">
        <f>SUM(L10:M19)</f>
        <v>0</v>
      </c>
      <c r="M20" s="130"/>
      <c r="N20" s="88">
        <f>SUM(N10:N19)</f>
        <v>0</v>
      </c>
      <c r="O20" s="88">
        <f>SUM(O10:O19)</f>
        <v>0</v>
      </c>
      <c r="P20" s="88">
        <f>SUM(P10:P19)</f>
        <v>0</v>
      </c>
      <c r="Q20" s="93"/>
      <c r="R20" s="96">
        <f>SUM(R10:T19)</f>
        <v>0</v>
      </c>
      <c r="S20" s="97"/>
      <c r="T20" s="98"/>
    </row>
    <row r="21" spans="1:20" ht="18.95" customHeight="1">
      <c r="B21" s="116"/>
      <c r="C21" s="24" t="s">
        <v>22</v>
      </c>
      <c r="D21" s="135"/>
      <c r="E21" s="135"/>
      <c r="F21" s="135"/>
      <c r="G21" s="136"/>
      <c r="H21" s="123"/>
      <c r="I21" s="124"/>
      <c r="J21" s="124"/>
      <c r="K21" s="125"/>
      <c r="L21" s="131"/>
      <c r="M21" s="132"/>
      <c r="N21" s="89"/>
      <c r="O21" s="89"/>
      <c r="P21" s="89"/>
      <c r="Q21" s="94"/>
      <c r="R21" s="99"/>
      <c r="S21" s="100"/>
      <c r="T21" s="101"/>
    </row>
    <row r="22" spans="1:20" ht="18.95" customHeight="1">
      <c r="B22" s="116"/>
      <c r="C22" s="24" t="s">
        <v>23</v>
      </c>
      <c r="D22" s="135"/>
      <c r="E22" s="135"/>
      <c r="F22" s="135"/>
      <c r="G22" s="136"/>
      <c r="H22" s="123"/>
      <c r="I22" s="124"/>
      <c r="J22" s="124"/>
      <c r="K22" s="125"/>
      <c r="L22" s="131"/>
      <c r="M22" s="132"/>
      <c r="N22" s="89"/>
      <c r="O22" s="89"/>
      <c r="P22" s="89"/>
      <c r="Q22" s="94"/>
      <c r="R22" s="99"/>
      <c r="S22" s="100"/>
      <c r="T22" s="101"/>
    </row>
    <row r="23" spans="1:20" ht="18.95" customHeight="1">
      <c r="B23" s="116"/>
      <c r="C23" s="24" t="s">
        <v>24</v>
      </c>
      <c r="D23" s="135"/>
      <c r="E23" s="135"/>
      <c r="F23" s="135"/>
      <c r="G23" s="136"/>
      <c r="H23" s="123"/>
      <c r="I23" s="124"/>
      <c r="J23" s="124"/>
      <c r="K23" s="125"/>
      <c r="L23" s="131"/>
      <c r="M23" s="132"/>
      <c r="N23" s="89"/>
      <c r="O23" s="89"/>
      <c r="P23" s="89"/>
      <c r="Q23" s="94"/>
      <c r="R23" s="99"/>
      <c r="S23" s="100"/>
      <c r="T23" s="101"/>
    </row>
    <row r="24" spans="1:20" ht="18.95" customHeight="1" thickBot="1">
      <c r="B24" s="117"/>
      <c r="C24" s="25" t="s">
        <v>25</v>
      </c>
      <c r="D24" s="137"/>
      <c r="E24" s="137"/>
      <c r="F24" s="137"/>
      <c r="G24" s="138"/>
      <c r="H24" s="126"/>
      <c r="I24" s="127"/>
      <c r="J24" s="127"/>
      <c r="K24" s="128"/>
      <c r="L24" s="133"/>
      <c r="M24" s="134"/>
      <c r="N24" s="90"/>
      <c r="O24" s="90"/>
      <c r="P24" s="90"/>
      <c r="Q24" s="95"/>
      <c r="R24" s="102"/>
      <c r="S24" s="103"/>
      <c r="T24" s="104"/>
    </row>
    <row r="25" spans="1:20" s="19" customFormat="1" ht="12.95" customHeight="1">
      <c r="B25" s="26" t="s">
        <v>26</v>
      </c>
    </row>
    <row r="26" spans="1:20" s="19" customFormat="1" ht="18.95" customHeight="1">
      <c r="C26" s="27" t="s">
        <v>27</v>
      </c>
      <c r="D26" s="28"/>
      <c r="E26" s="28"/>
      <c r="F26" s="28"/>
      <c r="M26" s="27" t="s">
        <v>28</v>
      </c>
      <c r="N26" s="80"/>
      <c r="O26" s="80"/>
      <c r="P26" s="29" t="s">
        <v>29</v>
      </c>
      <c r="Q26" s="80"/>
      <c r="R26" s="80"/>
      <c r="S26" s="80"/>
      <c r="T26" s="80"/>
    </row>
    <row r="27" spans="1:20" s="19" customFormat="1" ht="18.95" customHeight="1">
      <c r="L27" s="30"/>
      <c r="M27" s="31" t="s">
        <v>30</v>
      </c>
      <c r="N27" s="81"/>
      <c r="O27" s="81"/>
      <c r="P27" s="81"/>
      <c r="Q27" s="81"/>
      <c r="R27" s="81"/>
      <c r="S27" s="81"/>
      <c r="T27" s="81"/>
    </row>
    <row r="28" spans="1:20" s="19" customFormat="1" ht="18.95" customHeight="1">
      <c r="C28" s="32" t="s">
        <v>31</v>
      </c>
      <c r="L28" s="30"/>
      <c r="M28" s="31" t="s">
        <v>32</v>
      </c>
      <c r="N28" s="82"/>
      <c r="O28" s="82"/>
      <c r="P28" s="82"/>
      <c r="Q28" s="82"/>
      <c r="R28" s="82"/>
      <c r="S28" s="82"/>
      <c r="T28" s="82"/>
    </row>
    <row r="29" spans="1:20" s="19" customFormat="1" ht="18.95" customHeight="1">
      <c r="B29" s="33" t="s">
        <v>33</v>
      </c>
      <c r="L29" s="30"/>
      <c r="M29" s="31" t="s">
        <v>34</v>
      </c>
      <c r="N29" s="82"/>
      <c r="O29" s="82"/>
      <c r="P29" s="82"/>
      <c r="Q29" s="82"/>
      <c r="R29" s="82"/>
      <c r="S29" s="82"/>
      <c r="T29" s="82"/>
    </row>
    <row r="30" spans="1:20" s="19" customFormat="1" ht="15" customHeight="1">
      <c r="N30" s="83" t="s">
        <v>35</v>
      </c>
      <c r="O30" s="34"/>
      <c r="P30" s="85" t="s">
        <v>36</v>
      </c>
      <c r="Q30" s="85"/>
      <c r="R30" s="86" t="s">
        <v>37</v>
      </c>
      <c r="S30" s="86"/>
      <c r="T30" s="86"/>
    </row>
    <row r="31" spans="1:20" s="19" customFormat="1" ht="21" customHeight="1">
      <c r="N31" s="84"/>
      <c r="O31" s="35"/>
      <c r="P31" s="87"/>
      <c r="Q31" s="87"/>
      <c r="R31" s="87"/>
      <c r="S31" s="87"/>
      <c r="T31" s="87"/>
    </row>
    <row r="32" spans="1:20" s="19" customFormat="1" ht="3" customHeight="1"/>
  </sheetData>
  <sheetProtection algorithmName="SHA-512" hashValue="4AnpnS0MccbwOlg/NejbF7u3nZZvVl+aAjOWrP5+Hpp9DPxQJAQBar/jIVyIhjOSu8jYgElg7dlHpSpc81vs1w==" saltValue="Xk/ZvmWjcTQjPO3QvIlpdQ==" spinCount="100000" sheet="1" selectLockedCells="1" autoFilter="0" pivotTables="0"/>
  <mergeCells count="81">
    <mergeCell ref="B6:F7"/>
    <mergeCell ref="G6:K6"/>
    <mergeCell ref="G7:H7"/>
    <mergeCell ref="I7:K7"/>
    <mergeCell ref="B8:F9"/>
    <mergeCell ref="G8:G9"/>
    <mergeCell ref="H8:K9"/>
    <mergeCell ref="O10:O11"/>
    <mergeCell ref="R8:T9"/>
    <mergeCell ref="L9:M9"/>
    <mergeCell ref="G3:O3"/>
    <mergeCell ref="G4:O4"/>
    <mergeCell ref="L8:P8"/>
    <mergeCell ref="Q8:Q9"/>
    <mergeCell ref="R16:T17"/>
    <mergeCell ref="P10:P11"/>
    <mergeCell ref="Q10:Q11"/>
    <mergeCell ref="R10:T11"/>
    <mergeCell ref="A12:A13"/>
    <mergeCell ref="B12:F13"/>
    <mergeCell ref="G12:G13"/>
    <mergeCell ref="L12:M13"/>
    <mergeCell ref="N12:N13"/>
    <mergeCell ref="O12:O13"/>
    <mergeCell ref="P12:P13"/>
    <mergeCell ref="A10:A11"/>
    <mergeCell ref="B10:F11"/>
    <mergeCell ref="G10:G11"/>
    <mergeCell ref="L10:M11"/>
    <mergeCell ref="N10:N11"/>
    <mergeCell ref="N18:N19"/>
    <mergeCell ref="N16:N17"/>
    <mergeCell ref="Q12:Q13"/>
    <mergeCell ref="R12:T13"/>
    <mergeCell ref="A14:A15"/>
    <mergeCell ref="B14:F15"/>
    <mergeCell ref="G14:G15"/>
    <mergeCell ref="L14:M15"/>
    <mergeCell ref="N14:N15"/>
    <mergeCell ref="O14:O15"/>
    <mergeCell ref="P14:P15"/>
    <mergeCell ref="Q14:Q15"/>
    <mergeCell ref="R14:T15"/>
    <mergeCell ref="O16:O17"/>
    <mergeCell ref="P16:P17"/>
    <mergeCell ref="Q16:Q17"/>
    <mergeCell ref="A16:A17"/>
    <mergeCell ref="B16:F17"/>
    <mergeCell ref="G16:G17"/>
    <mergeCell ref="L16:M17"/>
    <mergeCell ref="A18:A19"/>
    <mergeCell ref="B18:F19"/>
    <mergeCell ref="G18:G19"/>
    <mergeCell ref="L18:M19"/>
    <mergeCell ref="B20:B24"/>
    <mergeCell ref="D20:G20"/>
    <mergeCell ref="H20:K24"/>
    <mergeCell ref="L20:M24"/>
    <mergeCell ref="N20:N24"/>
    <mergeCell ref="D21:G21"/>
    <mergeCell ref="D22:G22"/>
    <mergeCell ref="D23:G23"/>
    <mergeCell ref="D24:G24"/>
    <mergeCell ref="O20:O24"/>
    <mergeCell ref="P20:P24"/>
    <mergeCell ref="O18:O19"/>
    <mergeCell ref="Q20:Q24"/>
    <mergeCell ref="R20:T24"/>
    <mergeCell ref="P18:P19"/>
    <mergeCell ref="Q18:Q19"/>
    <mergeCell ref="R18:T19"/>
    <mergeCell ref="N30:N31"/>
    <mergeCell ref="P30:Q30"/>
    <mergeCell ref="R30:T30"/>
    <mergeCell ref="P31:Q31"/>
    <mergeCell ref="R31:T31"/>
    <mergeCell ref="N26:O26"/>
    <mergeCell ref="Q26:T26"/>
    <mergeCell ref="N27:T27"/>
    <mergeCell ref="N28:T28"/>
    <mergeCell ref="N29:T29"/>
  </mergeCells>
  <phoneticPr fontId="2"/>
  <dataValidations count="1">
    <dataValidation type="list" allowBlank="1" showInputMessage="1" showErrorMessage="1" sqref="D20:D24" xr:uid="{374BC6F9-57ED-4118-870B-0833ABD8464F}">
      <formula1>"32:道路新設工事（道路の新設・改築 等）,33:舗装工事（道路・広場等の舗装、砂利散布 等）,35:建築事業（新築の設備工事(電気工事含む)）,38:既設建築物設備工事業（既設の内部設備工事(外作業は35)）,36:機械装置の組立又は据付の事業（組立又は取付）,37:その他の建築事業（土木工事・造園工事・道路改修 等）"</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landscape" r:id="rId1"/>
  <headerFooter alignWithMargins="0"/>
  <ignoredErrors>
    <ignoredError sqref="G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2698-FADC-439D-A337-568A3BD4197F}">
  <sheetPr>
    <tabColor theme="6" tint="-0.499984740745262"/>
    <pageSetUpPr autoPageBreaks="0"/>
  </sheetPr>
  <dimension ref="A1:T31"/>
  <sheetViews>
    <sheetView showGridLines="0" showZeros="0" view="pageBreakPreview" zoomScaleNormal="85" zoomScaleSheetLayoutView="100" workbookViewId="0">
      <selection activeCell="B10" sqref="B10:F11"/>
    </sheetView>
  </sheetViews>
  <sheetFormatPr defaultColWidth="7.125" defaultRowHeight="15.95" customHeight="1"/>
  <cols>
    <col min="1" max="1" width="8.125" style="3" customWidth="1"/>
    <col min="2" max="2" width="14.5" style="3" customWidth="1"/>
    <col min="3" max="3" width="2.625" style="3" customWidth="1"/>
    <col min="4" max="6" width="5.375" style="3" customWidth="1"/>
    <col min="7" max="7" width="18.125" style="3" customWidth="1"/>
    <col min="8" max="11" width="3.5" style="3" customWidth="1"/>
    <col min="12" max="12" width="9" style="3" customWidth="1"/>
    <col min="13" max="13" width="1.625" style="3" customWidth="1"/>
    <col min="14" max="16" width="9.875" style="3" customWidth="1"/>
    <col min="17" max="17" width="5.375" style="3" customWidth="1"/>
    <col min="18" max="20" width="4.375" style="3" customWidth="1"/>
    <col min="21" max="21" width="1.625" style="3" customWidth="1"/>
    <col min="22" max="16384" width="7.125" style="3"/>
  </cols>
  <sheetData>
    <row r="1" spans="1:20" s="2" customFormat="1" ht="15.95" customHeight="1">
      <c r="A1" s="1"/>
    </row>
    <row r="2" spans="1:20" ht="12" customHeight="1">
      <c r="B2" s="4" t="s">
        <v>38</v>
      </c>
    </row>
    <row r="3" spans="1:20" ht="15.95" customHeight="1">
      <c r="G3" s="160" t="s">
        <v>1</v>
      </c>
      <c r="H3" s="160"/>
      <c r="I3" s="160"/>
      <c r="J3" s="160"/>
      <c r="K3" s="160"/>
      <c r="L3" s="160"/>
      <c r="M3" s="160"/>
      <c r="N3" s="160"/>
      <c r="O3" s="160"/>
    </row>
    <row r="4" spans="1:20" ht="15.95" customHeight="1" thickBot="1">
      <c r="G4" s="161" t="s">
        <v>2</v>
      </c>
      <c r="H4" s="161"/>
      <c r="I4" s="161"/>
      <c r="J4" s="161"/>
      <c r="K4" s="161"/>
      <c r="L4" s="161"/>
      <c r="M4" s="161"/>
      <c r="N4" s="161"/>
      <c r="O4" s="161"/>
    </row>
    <row r="5" spans="1:20" ht="9.9499999999999993" customHeight="1" thickBot="1"/>
    <row r="6" spans="1:20" ht="15.95" customHeight="1" thickBot="1">
      <c r="B6" s="167" t="s">
        <v>3</v>
      </c>
      <c r="C6" s="168"/>
      <c r="D6" s="168"/>
      <c r="E6" s="168"/>
      <c r="F6" s="168"/>
      <c r="G6" s="171"/>
      <c r="H6" s="172"/>
      <c r="I6" s="172"/>
      <c r="J6" s="172"/>
      <c r="K6" s="173"/>
      <c r="L6" s="5" t="s">
        <v>4</v>
      </c>
    </row>
    <row r="7" spans="1:20" ht="20.100000000000001" customHeight="1" thickBot="1">
      <c r="B7" s="169"/>
      <c r="C7" s="170"/>
      <c r="D7" s="170"/>
      <c r="E7" s="170"/>
      <c r="F7" s="170"/>
      <c r="G7" s="174" t="s">
        <v>106</v>
      </c>
      <c r="H7" s="175"/>
      <c r="I7" s="205">
        <v>215</v>
      </c>
      <c r="J7" s="205"/>
      <c r="K7" s="206"/>
      <c r="L7" s="36">
        <f>報告書!L7</f>
        <v>0</v>
      </c>
      <c r="Q7" s="37">
        <v>2</v>
      </c>
      <c r="R7" s="8" t="s">
        <v>5</v>
      </c>
      <c r="S7" s="9">
        <v>2</v>
      </c>
      <c r="T7" s="10" t="s">
        <v>6</v>
      </c>
    </row>
    <row r="8" spans="1:20" ht="15.95" customHeight="1">
      <c r="B8" s="167" t="s">
        <v>7</v>
      </c>
      <c r="C8" s="168"/>
      <c r="D8" s="168"/>
      <c r="E8" s="168"/>
      <c r="F8" s="168"/>
      <c r="G8" s="180" t="s">
        <v>8</v>
      </c>
      <c r="H8" s="180" t="s">
        <v>9</v>
      </c>
      <c r="I8" s="182"/>
      <c r="J8" s="182"/>
      <c r="K8" s="183"/>
      <c r="L8" s="162" t="s">
        <v>10</v>
      </c>
      <c r="M8" s="163"/>
      <c r="N8" s="163"/>
      <c r="O8" s="163"/>
      <c r="P8" s="164"/>
      <c r="Q8" s="165" t="s">
        <v>11</v>
      </c>
      <c r="R8" s="152" t="s">
        <v>12</v>
      </c>
      <c r="S8" s="153"/>
      <c r="T8" s="154"/>
    </row>
    <row r="9" spans="1:20" ht="32.1" customHeight="1">
      <c r="B9" s="178"/>
      <c r="C9" s="179"/>
      <c r="D9" s="179"/>
      <c r="E9" s="179"/>
      <c r="F9" s="179"/>
      <c r="G9" s="181"/>
      <c r="H9" s="181"/>
      <c r="I9" s="184"/>
      <c r="J9" s="184"/>
      <c r="K9" s="185"/>
      <c r="L9" s="158" t="s">
        <v>13</v>
      </c>
      <c r="M9" s="159"/>
      <c r="N9" s="11" t="s">
        <v>14</v>
      </c>
      <c r="O9" s="12" t="s">
        <v>15</v>
      </c>
      <c r="P9" s="13" t="s">
        <v>16</v>
      </c>
      <c r="Q9" s="166"/>
      <c r="R9" s="155"/>
      <c r="S9" s="156"/>
      <c r="T9" s="157"/>
    </row>
    <row r="10" spans="1:20" ht="16.350000000000001" customHeight="1">
      <c r="A10" s="139" t="str">
        <f>IF(D24="","","No."&amp;LEFT(D24,2))</f>
        <v/>
      </c>
      <c r="B10" s="140"/>
      <c r="C10" s="141"/>
      <c r="D10" s="141"/>
      <c r="E10" s="141"/>
      <c r="F10" s="141"/>
      <c r="G10" s="144"/>
      <c r="H10" s="14"/>
      <c r="I10" s="15"/>
      <c r="J10" s="15"/>
      <c r="K10" s="16" t="s">
        <v>17</v>
      </c>
      <c r="L10" s="146"/>
      <c r="M10" s="147"/>
      <c r="N10" s="203"/>
      <c r="O10" s="203"/>
      <c r="P10" s="105">
        <f>SUM(L10:O11)</f>
        <v>0</v>
      </c>
      <c r="Q10" s="107" t="str">
        <f>_xlfn.IFS(A10="No.32",19,A10="No.33",17,A10="No.35",23,A10="No.38",23,A10="No.36",38,A10="No.37",24,A10="","")</f>
        <v/>
      </c>
      <c r="R10" s="109" t="str">
        <f>IF(L10="","",ROUNDDOWN(P10*Q10/100,0))</f>
        <v/>
      </c>
      <c r="S10" s="110"/>
      <c r="T10" s="111"/>
    </row>
    <row r="11" spans="1:20" ht="16.350000000000001" customHeight="1">
      <c r="A11" s="139"/>
      <c r="B11" s="142"/>
      <c r="C11" s="143"/>
      <c r="D11" s="143"/>
      <c r="E11" s="143"/>
      <c r="F11" s="143"/>
      <c r="G11" s="145"/>
      <c r="H11" s="17"/>
      <c r="I11" s="18"/>
      <c r="J11" s="18"/>
      <c r="K11" s="19" t="s">
        <v>18</v>
      </c>
      <c r="L11" s="148"/>
      <c r="M11" s="149"/>
      <c r="N11" s="204"/>
      <c r="O11" s="204"/>
      <c r="P11" s="106"/>
      <c r="Q11" s="108"/>
      <c r="R11" s="112"/>
      <c r="S11" s="113"/>
      <c r="T11" s="114"/>
    </row>
    <row r="12" spans="1:20" ht="16.350000000000001" customHeight="1">
      <c r="A12" s="139" t="str">
        <f>IF(D25="","","No."&amp;LEFT(D25,2))</f>
        <v/>
      </c>
      <c r="B12" s="140"/>
      <c r="C12" s="141"/>
      <c r="D12" s="141"/>
      <c r="E12" s="141"/>
      <c r="F12" s="141"/>
      <c r="G12" s="144"/>
      <c r="H12" s="14"/>
      <c r="I12" s="15"/>
      <c r="J12" s="15"/>
      <c r="K12" s="19" t="s">
        <v>17</v>
      </c>
      <c r="L12" s="146"/>
      <c r="M12" s="147"/>
      <c r="N12" s="201"/>
      <c r="O12" s="201"/>
      <c r="P12" s="105">
        <f>SUM(L12:O13)</f>
        <v>0</v>
      </c>
      <c r="Q12" s="107" t="str">
        <f>_xlfn.IFS(A12="No.32",19,A12="No.33",17,A12="No.35",23,A12="No.38",23,A12="No.36",38,A12="No.37",24,A12="","")</f>
        <v/>
      </c>
      <c r="R12" s="109" t="str">
        <f>IF(L12="","",ROUNDDOWN(P12*Q12/100,0))</f>
        <v/>
      </c>
      <c r="S12" s="110"/>
      <c r="T12" s="111"/>
    </row>
    <row r="13" spans="1:20" ht="16.350000000000001" customHeight="1">
      <c r="A13" s="139"/>
      <c r="B13" s="142"/>
      <c r="C13" s="143"/>
      <c r="D13" s="143"/>
      <c r="E13" s="143"/>
      <c r="F13" s="143"/>
      <c r="G13" s="145"/>
      <c r="H13" s="17"/>
      <c r="I13" s="18"/>
      <c r="J13" s="18"/>
      <c r="K13" s="19" t="s">
        <v>18</v>
      </c>
      <c r="L13" s="148"/>
      <c r="M13" s="149"/>
      <c r="N13" s="202"/>
      <c r="O13" s="202"/>
      <c r="P13" s="106"/>
      <c r="Q13" s="108"/>
      <c r="R13" s="112"/>
      <c r="S13" s="113"/>
      <c r="T13" s="114"/>
    </row>
    <row r="14" spans="1:20" ht="16.350000000000001" customHeight="1">
      <c r="A14" s="139" t="str">
        <f>IF(D26="","","No."&amp;LEFT(D26,2))</f>
        <v/>
      </c>
      <c r="B14" s="140"/>
      <c r="C14" s="141"/>
      <c r="D14" s="141"/>
      <c r="E14" s="141"/>
      <c r="F14" s="141"/>
      <c r="G14" s="144"/>
      <c r="H14" s="14"/>
      <c r="I14" s="15"/>
      <c r="J14" s="15"/>
      <c r="K14" s="20" t="s">
        <v>17</v>
      </c>
      <c r="L14" s="146"/>
      <c r="M14" s="147"/>
      <c r="N14" s="201"/>
      <c r="O14" s="201"/>
      <c r="P14" s="105">
        <f>SUM(L14:O15)</f>
        <v>0</v>
      </c>
      <c r="Q14" s="107" t="str">
        <f>_xlfn.IFS(A14="No.32",19,A14="No.33",17,A14="No.35",23,A14="No.38",23,A14="No.36",38,A14="No.37",24,A14="","")</f>
        <v/>
      </c>
      <c r="R14" s="109" t="str">
        <f t="shared" ref="R14" si="0">IF(L14="","",ROUNDDOWN(P14*Q14/100,0))</f>
        <v/>
      </c>
      <c r="S14" s="110"/>
      <c r="T14" s="111"/>
    </row>
    <row r="15" spans="1:20" ht="16.350000000000001" customHeight="1">
      <c r="A15" s="139"/>
      <c r="B15" s="142"/>
      <c r="C15" s="143"/>
      <c r="D15" s="143"/>
      <c r="E15" s="143"/>
      <c r="F15" s="143"/>
      <c r="G15" s="145"/>
      <c r="H15" s="17"/>
      <c r="I15" s="18"/>
      <c r="J15" s="18"/>
      <c r="K15" s="21" t="s">
        <v>18</v>
      </c>
      <c r="L15" s="148"/>
      <c r="M15" s="149"/>
      <c r="N15" s="202"/>
      <c r="O15" s="202"/>
      <c r="P15" s="106"/>
      <c r="Q15" s="108"/>
      <c r="R15" s="112"/>
      <c r="S15" s="113"/>
      <c r="T15" s="114"/>
    </row>
    <row r="16" spans="1:20" ht="16.350000000000001" customHeight="1">
      <c r="A16" s="139" t="str">
        <f>IF(D27="","","No."&amp;LEFT(D27,2))</f>
        <v/>
      </c>
      <c r="B16" s="140"/>
      <c r="C16" s="141"/>
      <c r="D16" s="141"/>
      <c r="E16" s="141"/>
      <c r="F16" s="141"/>
      <c r="G16" s="144"/>
      <c r="H16" s="14"/>
      <c r="I16" s="15"/>
      <c r="J16" s="15"/>
      <c r="K16" s="19" t="s">
        <v>17</v>
      </c>
      <c r="L16" s="146"/>
      <c r="M16" s="147"/>
      <c r="N16" s="201"/>
      <c r="O16" s="201"/>
      <c r="P16" s="105">
        <f>SUM(L16:O17)</f>
        <v>0</v>
      </c>
      <c r="Q16" s="107" t="str">
        <f>_xlfn.IFS(A16="No.32",19,A16="No.33",17,A16="No.35",23,A16="No.38",23,A16="No.36",38,A16="No.37",24,A16="","")</f>
        <v/>
      </c>
      <c r="R16" s="109" t="str">
        <f t="shared" ref="R16" si="1">IF(L16="","",ROUNDDOWN(P16*Q16/100,0))</f>
        <v/>
      </c>
      <c r="S16" s="110"/>
      <c r="T16" s="111"/>
    </row>
    <row r="17" spans="1:20" ht="16.350000000000001" customHeight="1">
      <c r="A17" s="139"/>
      <c r="B17" s="142"/>
      <c r="C17" s="143"/>
      <c r="D17" s="143"/>
      <c r="E17" s="143"/>
      <c r="F17" s="143"/>
      <c r="G17" s="145"/>
      <c r="H17" s="17"/>
      <c r="I17" s="18"/>
      <c r="J17" s="22"/>
      <c r="K17" s="19" t="s">
        <v>18</v>
      </c>
      <c r="L17" s="148"/>
      <c r="M17" s="149"/>
      <c r="N17" s="202"/>
      <c r="O17" s="202"/>
      <c r="P17" s="106"/>
      <c r="Q17" s="108"/>
      <c r="R17" s="112"/>
      <c r="S17" s="113"/>
      <c r="T17" s="114"/>
    </row>
    <row r="18" spans="1:20" ht="16.350000000000001" customHeight="1">
      <c r="A18" s="139" t="str">
        <f>IF(D28="","","No."&amp;LEFT(D28,2))</f>
        <v/>
      </c>
      <c r="B18" s="140"/>
      <c r="C18" s="141"/>
      <c r="D18" s="141"/>
      <c r="E18" s="141"/>
      <c r="F18" s="141"/>
      <c r="G18" s="144"/>
      <c r="H18" s="14"/>
      <c r="I18" s="15"/>
      <c r="J18" s="15"/>
      <c r="K18" s="19" t="s">
        <v>17</v>
      </c>
      <c r="L18" s="146"/>
      <c r="M18" s="147"/>
      <c r="N18" s="201"/>
      <c r="O18" s="201"/>
      <c r="P18" s="105">
        <f>SUM(L18:O19)</f>
        <v>0</v>
      </c>
      <c r="Q18" s="107" t="str">
        <f>_xlfn.IFS(A18="No.32",19,A18="No.33",17,A18="No.35",23,A18="No.38",23,A18="No.36",38,A18="No.37",24,A18="","")</f>
        <v/>
      </c>
      <c r="R18" s="109" t="str">
        <f>IF(L18="","",ROUNDDOWN(P18*Q18/100,0))</f>
        <v/>
      </c>
      <c r="S18" s="110"/>
      <c r="T18" s="111"/>
    </row>
    <row r="19" spans="1:20" ht="16.350000000000001" customHeight="1">
      <c r="A19" s="139"/>
      <c r="B19" s="142"/>
      <c r="C19" s="143"/>
      <c r="D19" s="143"/>
      <c r="E19" s="143"/>
      <c r="F19" s="143"/>
      <c r="G19" s="145"/>
      <c r="H19" s="17"/>
      <c r="I19" s="18"/>
      <c r="J19" s="18"/>
      <c r="K19" s="19" t="s">
        <v>18</v>
      </c>
      <c r="L19" s="148"/>
      <c r="M19" s="149"/>
      <c r="N19" s="202"/>
      <c r="O19" s="202"/>
      <c r="P19" s="106"/>
      <c r="Q19" s="108"/>
      <c r="R19" s="112"/>
      <c r="S19" s="113"/>
      <c r="T19" s="114"/>
    </row>
    <row r="20" spans="1:20" ht="16.350000000000001" customHeight="1">
      <c r="A20" s="139" t="str">
        <f>IF(D29="","","No."&amp;LEFT(D29,2))</f>
        <v/>
      </c>
      <c r="B20" s="140"/>
      <c r="C20" s="141"/>
      <c r="D20" s="141"/>
      <c r="E20" s="141"/>
      <c r="F20" s="141"/>
      <c r="G20" s="144"/>
      <c r="H20" s="14"/>
      <c r="I20" s="15"/>
      <c r="J20" s="15"/>
      <c r="K20" s="20" t="s">
        <v>17</v>
      </c>
      <c r="L20" s="146"/>
      <c r="M20" s="147"/>
      <c r="N20" s="201"/>
      <c r="O20" s="201"/>
      <c r="P20" s="105">
        <f>SUM(L20:O21)</f>
        <v>0</v>
      </c>
      <c r="Q20" s="107" t="str">
        <f>_xlfn.IFS(A20="No.32",19,A20="No.33",17,A20="No.35",23,A20="No.38",23,A20="No.36",38,A20="No.37",24,A20="","")</f>
        <v/>
      </c>
      <c r="R20" s="109" t="str">
        <f t="shared" ref="R20" si="2">IF(L20="","",ROUNDDOWN(P20*Q20/100,0))</f>
        <v/>
      </c>
      <c r="S20" s="110"/>
      <c r="T20" s="111"/>
    </row>
    <row r="21" spans="1:20" ht="16.350000000000001" customHeight="1">
      <c r="A21" s="139"/>
      <c r="B21" s="142"/>
      <c r="C21" s="143"/>
      <c r="D21" s="143"/>
      <c r="E21" s="143"/>
      <c r="F21" s="143"/>
      <c r="G21" s="145"/>
      <c r="H21" s="17"/>
      <c r="I21" s="18"/>
      <c r="J21" s="18"/>
      <c r="K21" s="21" t="s">
        <v>18</v>
      </c>
      <c r="L21" s="148"/>
      <c r="M21" s="149"/>
      <c r="N21" s="202"/>
      <c r="O21" s="202"/>
      <c r="P21" s="106"/>
      <c r="Q21" s="108"/>
      <c r="R21" s="112"/>
      <c r="S21" s="113"/>
      <c r="T21" s="114"/>
    </row>
    <row r="22" spans="1:20" ht="16.350000000000001" customHeight="1">
      <c r="A22" s="139" t="str">
        <f>IF(D30="","","No."&amp;LEFT(D30,2))</f>
        <v/>
      </c>
      <c r="B22" s="140"/>
      <c r="C22" s="141"/>
      <c r="D22" s="141"/>
      <c r="E22" s="141"/>
      <c r="F22" s="141"/>
      <c r="G22" s="144"/>
      <c r="H22" s="14"/>
      <c r="I22" s="15"/>
      <c r="J22" s="15"/>
      <c r="K22" s="19" t="s">
        <v>17</v>
      </c>
      <c r="L22" s="146"/>
      <c r="M22" s="147"/>
      <c r="N22" s="201"/>
      <c r="O22" s="201"/>
      <c r="P22" s="105">
        <f>SUM(L22:O23)</f>
        <v>0</v>
      </c>
      <c r="Q22" s="107" t="str">
        <f>_xlfn.IFS(A22="No.32",19,A22="No.33",17,A22="No.35",23,A22="No.38",23,A22="No.36",38,A22="No.37",24,A22="","")</f>
        <v/>
      </c>
      <c r="R22" s="109" t="str">
        <f t="shared" ref="R22" si="3">IF(L22="","",ROUNDDOWN(P22*Q22/100,0))</f>
        <v/>
      </c>
      <c r="S22" s="110"/>
      <c r="T22" s="111"/>
    </row>
    <row r="23" spans="1:20" ht="16.350000000000001" customHeight="1">
      <c r="A23" s="139"/>
      <c r="B23" s="142"/>
      <c r="C23" s="143"/>
      <c r="D23" s="143"/>
      <c r="E23" s="143"/>
      <c r="F23" s="143"/>
      <c r="G23" s="145"/>
      <c r="H23" s="17"/>
      <c r="I23" s="18"/>
      <c r="J23" s="22"/>
      <c r="K23" s="19" t="s">
        <v>18</v>
      </c>
      <c r="L23" s="148"/>
      <c r="M23" s="149"/>
      <c r="N23" s="202"/>
      <c r="O23" s="202"/>
      <c r="P23" s="106"/>
      <c r="Q23" s="108"/>
      <c r="R23" s="112"/>
      <c r="S23" s="113"/>
      <c r="T23" s="114"/>
    </row>
    <row r="24" spans="1:20" ht="18.95" customHeight="1">
      <c r="B24" s="115" t="s">
        <v>19</v>
      </c>
      <c r="C24" s="23" t="s">
        <v>20</v>
      </c>
      <c r="D24" s="118"/>
      <c r="E24" s="118"/>
      <c r="F24" s="118"/>
      <c r="G24" s="119"/>
      <c r="H24" s="193" t="s">
        <v>21</v>
      </c>
      <c r="I24" s="194"/>
      <c r="J24" s="194"/>
      <c r="K24" s="195"/>
      <c r="L24" s="198">
        <f>SUM(L10:M23)</f>
        <v>0</v>
      </c>
      <c r="M24" s="130"/>
      <c r="N24" s="88">
        <f>SUM(N10:N23)</f>
        <v>0</v>
      </c>
      <c r="O24" s="88">
        <f>SUM(O10:O23)</f>
        <v>0</v>
      </c>
      <c r="P24" s="88">
        <f>SUM(P10:P23)</f>
        <v>0</v>
      </c>
      <c r="Q24" s="93"/>
      <c r="R24" s="96">
        <f>SUM(R10:T23)</f>
        <v>0</v>
      </c>
      <c r="S24" s="97"/>
      <c r="T24" s="98"/>
    </row>
    <row r="25" spans="1:20" ht="18.95" customHeight="1">
      <c r="B25" s="116"/>
      <c r="C25" s="24" t="s">
        <v>22</v>
      </c>
      <c r="D25" s="135"/>
      <c r="E25" s="135"/>
      <c r="F25" s="135"/>
      <c r="G25" s="136"/>
      <c r="H25" s="190"/>
      <c r="I25" s="196"/>
      <c r="J25" s="196"/>
      <c r="K25" s="197"/>
      <c r="L25" s="191"/>
      <c r="M25" s="132"/>
      <c r="N25" s="89"/>
      <c r="O25" s="89"/>
      <c r="P25" s="89"/>
      <c r="Q25" s="94"/>
      <c r="R25" s="99"/>
      <c r="S25" s="100"/>
      <c r="T25" s="101"/>
    </row>
    <row r="26" spans="1:20" ht="18.95" customHeight="1">
      <c r="B26" s="116"/>
      <c r="C26" s="24" t="s">
        <v>23</v>
      </c>
      <c r="D26" s="135"/>
      <c r="E26" s="135"/>
      <c r="F26" s="135"/>
      <c r="G26" s="136"/>
      <c r="H26" s="190"/>
      <c r="I26" s="196"/>
      <c r="J26" s="196"/>
      <c r="K26" s="197"/>
      <c r="L26" s="199"/>
      <c r="M26" s="200"/>
      <c r="N26" s="186"/>
      <c r="O26" s="186"/>
      <c r="P26" s="186"/>
      <c r="Q26" s="94"/>
      <c r="R26" s="187"/>
      <c r="S26" s="188"/>
      <c r="T26" s="189"/>
    </row>
    <row r="27" spans="1:20" ht="18.95" customHeight="1">
      <c r="B27" s="116"/>
      <c r="C27" s="24" t="s">
        <v>24</v>
      </c>
      <c r="D27" s="135"/>
      <c r="E27" s="135"/>
      <c r="F27" s="135"/>
      <c r="G27" s="136"/>
      <c r="H27" s="190" t="s">
        <v>39</v>
      </c>
      <c r="I27" s="124"/>
      <c r="J27" s="124"/>
      <c r="K27" s="125"/>
      <c r="L27" s="191">
        <f>報告書!L20+報告書別紙!L24</f>
        <v>0</v>
      </c>
      <c r="M27" s="132"/>
      <c r="N27" s="89">
        <f>報告書!N20+報告書別紙!N24</f>
        <v>0</v>
      </c>
      <c r="O27" s="89">
        <f>報告書!O20+報告書別紙!O24</f>
        <v>0</v>
      </c>
      <c r="P27" s="89">
        <f>報告書!P20+報告書別紙!P24</f>
        <v>0</v>
      </c>
      <c r="Q27" s="94"/>
      <c r="R27" s="99">
        <f>報告書!R20+報告書別紙!R24</f>
        <v>0</v>
      </c>
      <c r="S27" s="100"/>
      <c r="T27" s="101"/>
    </row>
    <row r="28" spans="1:20" ht="18.95" customHeight="1">
      <c r="B28" s="116"/>
      <c r="C28" s="24" t="s">
        <v>25</v>
      </c>
      <c r="D28" s="135"/>
      <c r="E28" s="135"/>
      <c r="F28" s="135"/>
      <c r="G28" s="136"/>
      <c r="H28" s="123"/>
      <c r="I28" s="124"/>
      <c r="J28" s="124"/>
      <c r="K28" s="125"/>
      <c r="L28" s="191"/>
      <c r="M28" s="132"/>
      <c r="N28" s="89"/>
      <c r="O28" s="89"/>
      <c r="P28" s="89"/>
      <c r="Q28" s="94"/>
      <c r="R28" s="99"/>
      <c r="S28" s="100"/>
      <c r="T28" s="101"/>
    </row>
    <row r="29" spans="1:20" ht="18.95" customHeight="1">
      <c r="B29" s="116"/>
      <c r="C29" s="24" t="s">
        <v>40</v>
      </c>
      <c r="D29" s="135"/>
      <c r="E29" s="135"/>
      <c r="F29" s="135"/>
      <c r="G29" s="136"/>
      <c r="H29" s="123"/>
      <c r="I29" s="124"/>
      <c r="J29" s="124"/>
      <c r="K29" s="125"/>
      <c r="L29" s="191"/>
      <c r="M29" s="132"/>
      <c r="N29" s="89"/>
      <c r="O29" s="89"/>
      <c r="P29" s="89"/>
      <c r="Q29" s="94"/>
      <c r="R29" s="99"/>
      <c r="S29" s="100"/>
      <c r="T29" s="101"/>
    </row>
    <row r="30" spans="1:20" ht="18.95" customHeight="1" thickBot="1">
      <c r="B30" s="117"/>
      <c r="C30" s="25" t="s">
        <v>41</v>
      </c>
      <c r="D30" s="137"/>
      <c r="E30" s="137"/>
      <c r="F30" s="137"/>
      <c r="G30" s="138"/>
      <c r="H30" s="126"/>
      <c r="I30" s="127"/>
      <c r="J30" s="127"/>
      <c r="K30" s="128"/>
      <c r="L30" s="192"/>
      <c r="M30" s="134"/>
      <c r="N30" s="90"/>
      <c r="O30" s="90"/>
      <c r="P30" s="90"/>
      <c r="Q30" s="95"/>
      <c r="R30" s="102"/>
      <c r="S30" s="103"/>
      <c r="T30" s="104"/>
    </row>
    <row r="31" spans="1:20" s="19" customFormat="1" ht="3" customHeight="1"/>
  </sheetData>
  <sheetProtection algorithmName="SHA-512" hashValue="isVrxrYPfK2E0uGZPGdlwqJAjIFnZFXGWJjLkdAuj3KjKBa7PMpspylR8+roUQh1TBpq8wIMsPdW4bG12fHSNQ==" saltValue="x6dMtBQHootjn3pMWyLVCw==" spinCount="100000" sheet="1" selectLockedCells="1" autoFilter="0" pivotTables="0"/>
  <mergeCells count="97">
    <mergeCell ref="R8:T9"/>
    <mergeCell ref="L9:M9"/>
    <mergeCell ref="G3:O3"/>
    <mergeCell ref="G4:O4"/>
    <mergeCell ref="B6:F7"/>
    <mergeCell ref="G6:K6"/>
    <mergeCell ref="G7:H7"/>
    <mergeCell ref="I7:K7"/>
    <mergeCell ref="B8:F9"/>
    <mergeCell ref="G8:G9"/>
    <mergeCell ref="H8:K9"/>
    <mergeCell ref="L8:P8"/>
    <mergeCell ref="Q8:Q9"/>
    <mergeCell ref="P10:P11"/>
    <mergeCell ref="Q10:Q11"/>
    <mergeCell ref="R10:T11"/>
    <mergeCell ref="A12:A13"/>
    <mergeCell ref="B12:F13"/>
    <mergeCell ref="G12:G13"/>
    <mergeCell ref="L12:M13"/>
    <mergeCell ref="N12:N13"/>
    <mergeCell ref="O12:O13"/>
    <mergeCell ref="P12:P13"/>
    <mergeCell ref="A10:A11"/>
    <mergeCell ref="B10:F11"/>
    <mergeCell ref="G10:G11"/>
    <mergeCell ref="L10:M11"/>
    <mergeCell ref="N10:N11"/>
    <mergeCell ref="O10:O11"/>
    <mergeCell ref="Q12:Q13"/>
    <mergeCell ref="R12:T13"/>
    <mergeCell ref="A14:A15"/>
    <mergeCell ref="B14:F15"/>
    <mergeCell ref="G14:G15"/>
    <mergeCell ref="L14:M15"/>
    <mergeCell ref="N14:N15"/>
    <mergeCell ref="O14:O15"/>
    <mergeCell ref="P14:P15"/>
    <mergeCell ref="Q14:Q15"/>
    <mergeCell ref="R14:T15"/>
    <mergeCell ref="A16:A17"/>
    <mergeCell ref="B16:F17"/>
    <mergeCell ref="G16:G17"/>
    <mergeCell ref="L16:M17"/>
    <mergeCell ref="N16:N17"/>
    <mergeCell ref="R16:T17"/>
    <mergeCell ref="P18:P19"/>
    <mergeCell ref="Q18:Q19"/>
    <mergeCell ref="R18:T19"/>
    <mergeCell ref="O18:O19"/>
    <mergeCell ref="N20:N21"/>
    <mergeCell ref="O16:O17"/>
    <mergeCell ref="P16:P17"/>
    <mergeCell ref="Q16:Q17"/>
    <mergeCell ref="Q20:Q21"/>
    <mergeCell ref="A18:A19"/>
    <mergeCell ref="B18:F19"/>
    <mergeCell ref="G18:G19"/>
    <mergeCell ref="L18:M19"/>
    <mergeCell ref="N18:N19"/>
    <mergeCell ref="R20:T21"/>
    <mergeCell ref="A22:A23"/>
    <mergeCell ref="B22:F23"/>
    <mergeCell ref="G22:G23"/>
    <mergeCell ref="L22:M23"/>
    <mergeCell ref="N22:N23"/>
    <mergeCell ref="O22:O23"/>
    <mergeCell ref="P22:P23"/>
    <mergeCell ref="Q22:Q23"/>
    <mergeCell ref="R22:T23"/>
    <mergeCell ref="O20:O21"/>
    <mergeCell ref="P20:P21"/>
    <mergeCell ref="A20:A21"/>
    <mergeCell ref="B20:F21"/>
    <mergeCell ref="G20:G21"/>
    <mergeCell ref="L20:M21"/>
    <mergeCell ref="B24:B30"/>
    <mergeCell ref="D24:G24"/>
    <mergeCell ref="H24:K26"/>
    <mergeCell ref="L24:M26"/>
    <mergeCell ref="N24:N26"/>
    <mergeCell ref="O24:O26"/>
    <mergeCell ref="P24:P26"/>
    <mergeCell ref="Q24:Q30"/>
    <mergeCell ref="R24:T26"/>
    <mergeCell ref="D25:G25"/>
    <mergeCell ref="D26:G26"/>
    <mergeCell ref="D27:G27"/>
    <mergeCell ref="H27:K30"/>
    <mergeCell ref="L27:M30"/>
    <mergeCell ref="O27:O30"/>
    <mergeCell ref="P27:P30"/>
    <mergeCell ref="R27:T30"/>
    <mergeCell ref="D28:G28"/>
    <mergeCell ref="D29:G29"/>
    <mergeCell ref="D30:G30"/>
    <mergeCell ref="N27:N30"/>
  </mergeCells>
  <phoneticPr fontId="2"/>
  <conditionalFormatting sqref="I7:L7">
    <cfRule type="cellIs" dxfId="12" priority="1" operator="equal">
      <formula>0</formula>
    </cfRule>
  </conditionalFormatting>
  <dataValidations count="1">
    <dataValidation type="list" allowBlank="1" showInputMessage="1" showErrorMessage="1" sqref="D24:D30" xr:uid="{7F741233-69E3-47FD-800C-59CAAA4A4CDA}">
      <formula1>"32:道路新設工事（道路の新設・改築 等）,33:舗装工事（道路・広場等の舗装、砂利散布 等）,35:建築事業（新築の設備工事(電気工事含む)）,38:既設建築物設備工事業（既設の内部設備工事(外作業は35)）,36:機械装置の組立又は据付の事業（組立又は取付）,37:その他の建築事業（土木工事・造園工事・道路改修 等）"</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9F41-BF64-4082-96EE-EB466F3369A7}">
  <sheetPr>
    <tabColor theme="9" tint="-0.499984740745262"/>
  </sheetPr>
  <dimension ref="A1:S36"/>
  <sheetViews>
    <sheetView showGridLines="0" view="pageBreakPreview" topLeftCell="A5" zoomScaleNormal="90" zoomScaleSheetLayoutView="100" workbookViewId="0">
      <selection activeCell="C31" sqref="C31:E31"/>
    </sheetView>
  </sheetViews>
  <sheetFormatPr defaultColWidth="5.875" defaultRowHeight="15" customHeight="1"/>
  <cols>
    <col min="1" max="1" width="0.875" style="38" customWidth="1"/>
    <col min="2" max="2" width="3.75" style="38" customWidth="1"/>
    <col min="3" max="3" width="2.75" style="38" customWidth="1"/>
    <col min="4" max="5" width="6.375" style="38" customWidth="1"/>
    <col min="6" max="6" width="5.875" style="38" customWidth="1"/>
    <col min="7" max="8" width="4.75" style="38" customWidth="1"/>
    <col min="9" max="9" width="3.75" style="38" customWidth="1"/>
    <col min="10" max="10" width="0.875" style="38" customWidth="1"/>
    <col min="11" max="11" width="3.25" style="38" customWidth="1"/>
    <col min="12" max="13" width="7.375" style="38" customWidth="1"/>
    <col min="14" max="14" width="2.75" style="38" customWidth="1"/>
    <col min="15" max="15" width="3.75" style="38" customWidth="1"/>
    <col min="16" max="17" width="4.75" style="38" customWidth="1"/>
    <col min="18" max="18" width="3.75" style="38" customWidth="1"/>
    <col min="19" max="19" width="0.875" style="38" customWidth="1"/>
    <col min="20" max="16384" width="5.875" style="38"/>
  </cols>
  <sheetData>
    <row r="1" spans="1:18" s="2" customFormat="1" ht="15.95" customHeight="1">
      <c r="A1" s="1"/>
    </row>
    <row r="2" spans="1:18" ht="12" customHeight="1">
      <c r="B2" s="39" t="s">
        <v>42</v>
      </c>
    </row>
    <row r="3" spans="1:18" ht="21.95" customHeight="1">
      <c r="B3" s="40"/>
      <c r="C3" s="41" t="s">
        <v>43</v>
      </c>
      <c r="D3" s="320">
        <f>報告書!N26</f>
        <v>0</v>
      </c>
      <c r="E3" s="320"/>
      <c r="F3" s="320"/>
      <c r="G3" s="320"/>
      <c r="H3" s="320"/>
      <c r="I3" s="321"/>
      <c r="J3" s="42"/>
      <c r="K3" s="322" t="s">
        <v>44</v>
      </c>
      <c r="L3" s="322"/>
      <c r="M3" s="323" t="s">
        <v>45</v>
      </c>
      <c r="N3" s="323"/>
      <c r="O3" s="323"/>
      <c r="P3" s="323"/>
      <c r="Q3" s="323"/>
      <c r="R3" s="43"/>
    </row>
    <row r="4" spans="1:18" ht="21.95" customHeight="1">
      <c r="B4" s="324" t="s">
        <v>46</v>
      </c>
      <c r="C4" s="325"/>
      <c r="D4" s="328">
        <f>報告書!N27</f>
        <v>0</v>
      </c>
      <c r="E4" s="328"/>
      <c r="F4" s="328"/>
      <c r="G4" s="328"/>
      <c r="H4" s="328"/>
      <c r="I4" s="329"/>
      <c r="J4" s="44"/>
      <c r="K4" s="322"/>
      <c r="L4" s="322"/>
      <c r="M4" s="323" t="s">
        <v>47</v>
      </c>
      <c r="N4" s="323"/>
      <c r="O4" s="323"/>
      <c r="P4" s="323"/>
      <c r="Q4" s="323"/>
      <c r="R4" s="43"/>
    </row>
    <row r="5" spans="1:18" ht="21.95" customHeight="1">
      <c r="B5" s="326"/>
      <c r="C5" s="327"/>
      <c r="D5" s="330"/>
      <c r="E5" s="330"/>
      <c r="F5" s="330"/>
      <c r="G5" s="330"/>
      <c r="H5" s="330"/>
      <c r="I5" s="331"/>
      <c r="J5" s="44"/>
      <c r="K5" s="38" t="s">
        <v>48</v>
      </c>
      <c r="M5" s="45"/>
      <c r="N5" s="45"/>
      <c r="O5" s="45"/>
      <c r="P5" s="45"/>
      <c r="Q5" s="45"/>
      <c r="R5" s="45"/>
    </row>
    <row r="6" spans="1:18" ht="21.95" customHeight="1">
      <c r="B6" s="344" t="s">
        <v>49</v>
      </c>
      <c r="C6" s="345"/>
      <c r="D6" s="346">
        <f>報告書!N28</f>
        <v>0</v>
      </c>
      <c r="E6" s="346"/>
      <c r="F6" s="346"/>
      <c r="G6" s="346"/>
      <c r="H6" s="346"/>
      <c r="I6" s="347"/>
      <c r="J6" s="44"/>
      <c r="K6" s="348"/>
      <c r="L6" s="349"/>
      <c r="M6" s="349"/>
      <c r="N6" s="349"/>
      <c r="O6" s="349"/>
      <c r="P6" s="350"/>
      <c r="Q6" s="352" t="s">
        <v>50</v>
      </c>
      <c r="R6" s="353"/>
    </row>
    <row r="7" spans="1:18" ht="21.95" customHeight="1">
      <c r="B7" s="354" t="s">
        <v>51</v>
      </c>
      <c r="C7" s="355"/>
      <c r="D7" s="356">
        <f>報告書!N29</f>
        <v>0</v>
      </c>
      <c r="E7" s="356"/>
      <c r="F7" s="356"/>
      <c r="G7" s="356"/>
      <c r="H7" s="356"/>
      <c r="I7" s="357"/>
      <c r="J7" s="46"/>
      <c r="K7" s="358">
        <v>22103935</v>
      </c>
      <c r="L7" s="359"/>
      <c r="M7" s="359"/>
      <c r="N7" s="359"/>
      <c r="O7" s="360">
        <v>215</v>
      </c>
      <c r="P7" s="361"/>
      <c r="Q7" s="362">
        <f>報告書!L7</f>
        <v>0</v>
      </c>
      <c r="R7" s="363"/>
    </row>
    <row r="8" spans="1:18" ht="21.95" customHeight="1">
      <c r="B8" s="332" t="s">
        <v>52</v>
      </c>
      <c r="C8" s="332"/>
      <c r="D8" s="333"/>
      <c r="E8" s="334">
        <f>報告書!Q26</f>
        <v>0</v>
      </c>
      <c r="F8" s="335"/>
      <c r="G8" s="335"/>
      <c r="H8" s="336"/>
      <c r="L8" s="47" t="s">
        <v>107</v>
      </c>
    </row>
    <row r="9" spans="1:18" ht="5.0999999999999996" customHeight="1"/>
    <row r="10" spans="1:18" ht="26.1" customHeight="1" thickBot="1">
      <c r="B10" s="48" t="s">
        <v>53</v>
      </c>
      <c r="C10" s="337" t="s">
        <v>54</v>
      </c>
      <c r="D10" s="338"/>
      <c r="E10" s="338"/>
      <c r="F10" s="339" t="s">
        <v>55</v>
      </c>
      <c r="G10" s="340"/>
      <c r="H10" s="340"/>
      <c r="I10" s="340"/>
      <c r="J10" s="341" t="s">
        <v>56</v>
      </c>
      <c r="K10" s="342"/>
      <c r="L10" s="339" t="s">
        <v>57</v>
      </c>
      <c r="M10" s="343"/>
      <c r="N10" s="351" t="s">
        <v>58</v>
      </c>
      <c r="O10" s="291"/>
      <c r="P10" s="291"/>
      <c r="Q10" s="291"/>
      <c r="R10" s="49">
        <f>報告書!Q7</f>
        <v>0</v>
      </c>
    </row>
    <row r="11" spans="1:18" ht="21.95" customHeight="1">
      <c r="A11" s="50" t="str">
        <f>B11</f>
        <v>31</v>
      </c>
      <c r="B11" s="304" t="s">
        <v>59</v>
      </c>
      <c r="C11" s="305" t="s">
        <v>60</v>
      </c>
      <c r="D11" s="277" t="s">
        <v>61</v>
      </c>
      <c r="E11" s="278"/>
      <c r="F11" s="256"/>
      <c r="G11" s="257"/>
      <c r="H11" s="257"/>
      <c r="I11" s="257"/>
      <c r="J11" s="258">
        <v>19</v>
      </c>
      <c r="K11" s="259"/>
      <c r="L11" s="307"/>
      <c r="M11" s="308"/>
      <c r="N11" s="291" t="s">
        <v>62</v>
      </c>
      <c r="O11" s="291"/>
      <c r="P11" s="291"/>
      <c r="Q11" s="291"/>
      <c r="R11" s="51"/>
    </row>
    <row r="12" spans="1:18" ht="21.95" customHeight="1">
      <c r="A12" s="52"/>
      <c r="B12" s="271"/>
      <c r="C12" s="306"/>
      <c r="D12" s="279"/>
      <c r="E12" s="280"/>
      <c r="F12" s="309"/>
      <c r="G12" s="310"/>
      <c r="H12" s="310"/>
      <c r="I12" s="310"/>
      <c r="J12" s="311">
        <v>19</v>
      </c>
      <c r="K12" s="312"/>
      <c r="L12" s="313"/>
      <c r="M12" s="314"/>
      <c r="N12" s="315"/>
      <c r="O12" s="315"/>
      <c r="P12" s="315"/>
      <c r="Q12" s="316"/>
      <c r="R12" s="317"/>
    </row>
    <row r="13" spans="1:18" ht="21.95" customHeight="1">
      <c r="A13" s="50" t="str">
        <f>B13</f>
        <v>32</v>
      </c>
      <c r="B13" s="250" t="s">
        <v>63</v>
      </c>
      <c r="C13" s="306"/>
      <c r="D13" s="252" t="s">
        <v>64</v>
      </c>
      <c r="E13" s="253"/>
      <c r="F13" s="256"/>
      <c r="G13" s="257"/>
      <c r="H13" s="257"/>
      <c r="I13" s="257"/>
      <c r="J13" s="258">
        <v>19</v>
      </c>
      <c r="K13" s="259"/>
      <c r="L13" s="260"/>
      <c r="M13" s="261"/>
      <c r="N13" s="291" t="s">
        <v>65</v>
      </c>
      <c r="O13" s="291"/>
      <c r="P13" s="291"/>
      <c r="Q13" s="291"/>
      <c r="R13" s="51"/>
    </row>
    <row r="14" spans="1:18" ht="21.95" customHeight="1">
      <c r="A14" s="52"/>
      <c r="B14" s="271"/>
      <c r="C14" s="306"/>
      <c r="D14" s="254"/>
      <c r="E14" s="255"/>
      <c r="F14" s="262">
        <f>IF(報告書別紙!P24=0,SUMIF(報告書!A10:A19,"No.32",報告書!P10:P19),SUMIF(報告書!A10:A19,"No.32",報告書!P10:P19)+SUMIF(報告書別紙!A10:A23,"No.32",報告書別紙!P10:P23))</f>
        <v>0</v>
      </c>
      <c r="G14" s="263"/>
      <c r="H14" s="263"/>
      <c r="I14" s="263"/>
      <c r="J14" s="264">
        <v>19</v>
      </c>
      <c r="K14" s="265"/>
      <c r="L14" s="269">
        <f>ROUNDDOWN(F14*0.19/1000,0)</f>
        <v>0</v>
      </c>
      <c r="M14" s="270"/>
      <c r="N14" s="315"/>
      <c r="O14" s="315"/>
      <c r="P14" s="315"/>
      <c r="Q14" s="318"/>
      <c r="R14" s="319"/>
    </row>
    <row r="15" spans="1:18" ht="21.95" customHeight="1" thickBot="1">
      <c r="A15" s="50" t="str">
        <f>B15</f>
        <v>33</v>
      </c>
      <c r="B15" s="250" t="s">
        <v>66</v>
      </c>
      <c r="C15" s="306"/>
      <c r="D15" s="252" t="s">
        <v>67</v>
      </c>
      <c r="E15" s="253"/>
      <c r="F15" s="256"/>
      <c r="G15" s="257"/>
      <c r="H15" s="257"/>
      <c r="I15" s="257"/>
      <c r="J15" s="258">
        <v>17</v>
      </c>
      <c r="K15" s="259"/>
      <c r="L15" s="260"/>
      <c r="M15" s="261"/>
      <c r="N15" s="300" t="e">
        <f>_xlfn.IFS(LEFT(Q14,2)="32","道路新設工事",LEFT(Q14,2)="33","舗装工事業",LEFT(Q14,2)="35","建築事業",LEFT(Q14,2)="38","既設建築物設備工事業",LEFT(Q14,2)="36","機械装置組立据付",LEFT(Q14,2)="37","その他の建築事業")</f>
        <v>#N/A</v>
      </c>
      <c r="O15" s="300"/>
      <c r="P15" s="300"/>
      <c r="Q15" s="300"/>
      <c r="R15" s="301"/>
    </row>
    <row r="16" spans="1:18" ht="21.95" customHeight="1">
      <c r="A16" s="52"/>
      <c r="B16" s="271"/>
      <c r="C16" s="306"/>
      <c r="D16" s="254"/>
      <c r="E16" s="255"/>
      <c r="F16" s="262">
        <f>(SUMIF(報告書!A10:A19,"No.33",報告書!P10:P19))+(SUMIF(報告書別紙!A10:A23,"No.33",報告書別紙!P10:P23))</f>
        <v>0</v>
      </c>
      <c r="G16" s="263"/>
      <c r="H16" s="263"/>
      <c r="I16" s="263"/>
      <c r="J16" s="264">
        <v>17</v>
      </c>
      <c r="K16" s="265"/>
      <c r="L16" s="269">
        <f>ROUNDDOWN(F16*J16/100000,0)</f>
        <v>0</v>
      </c>
      <c r="M16" s="270"/>
      <c r="N16" s="302" t="s">
        <v>68</v>
      </c>
      <c r="O16" s="302"/>
      <c r="P16" s="302"/>
      <c r="Q16" s="302"/>
      <c r="R16" s="303"/>
    </row>
    <row r="17" spans="1:19" ht="21.95" customHeight="1">
      <c r="A17" s="50" t="str">
        <f>B17</f>
        <v>34</v>
      </c>
      <c r="B17" s="250" t="s">
        <v>69</v>
      </c>
      <c r="C17" s="306"/>
      <c r="D17" s="277" t="s">
        <v>70</v>
      </c>
      <c r="E17" s="278"/>
      <c r="F17" s="256"/>
      <c r="G17" s="257"/>
      <c r="H17" s="257"/>
      <c r="I17" s="257"/>
      <c r="J17" s="258">
        <v>24</v>
      </c>
      <c r="K17" s="259"/>
      <c r="L17" s="260"/>
      <c r="M17" s="261"/>
      <c r="N17" s="297" t="s">
        <v>71</v>
      </c>
      <c r="O17" s="298"/>
      <c r="P17" s="298"/>
      <c r="Q17" s="298"/>
      <c r="R17" s="299"/>
    </row>
    <row r="18" spans="1:19" ht="21.95" customHeight="1">
      <c r="A18" s="52"/>
      <c r="B18" s="292"/>
      <c r="C18" s="306"/>
      <c r="D18" s="279"/>
      <c r="E18" s="280"/>
      <c r="F18" s="285"/>
      <c r="G18" s="286"/>
      <c r="H18" s="286"/>
      <c r="I18" s="286"/>
      <c r="J18" s="264">
        <v>19</v>
      </c>
      <c r="K18" s="265"/>
      <c r="L18" s="269"/>
      <c r="M18" s="270"/>
      <c r="N18" s="282" t="s">
        <v>72</v>
      </c>
      <c r="O18" s="283"/>
      <c r="P18" s="283"/>
      <c r="Q18" s="283"/>
      <c r="R18" s="284"/>
    </row>
    <row r="19" spans="1:19" ht="21.95" customHeight="1">
      <c r="A19" s="50" t="str">
        <f>B19</f>
        <v>35</v>
      </c>
      <c r="B19" s="250" t="s">
        <v>73</v>
      </c>
      <c r="C19" s="306"/>
      <c r="D19" s="252" t="s">
        <v>74</v>
      </c>
      <c r="E19" s="253"/>
      <c r="F19" s="256"/>
      <c r="G19" s="257"/>
      <c r="H19" s="257"/>
      <c r="I19" s="257"/>
      <c r="J19" s="258">
        <v>23</v>
      </c>
      <c r="K19" s="259"/>
      <c r="L19" s="260"/>
      <c r="M19" s="261"/>
      <c r="N19" s="295"/>
      <c r="O19" s="295"/>
      <c r="P19" s="295"/>
      <c r="Q19" s="295"/>
      <c r="R19" s="296"/>
    </row>
    <row r="20" spans="1:19" ht="21.95" customHeight="1">
      <c r="A20" s="52"/>
      <c r="B20" s="292"/>
      <c r="C20" s="306"/>
      <c r="D20" s="293"/>
      <c r="E20" s="294"/>
      <c r="F20" s="285">
        <f>SUMIF(報告書!A10:A19,"No.35",報告書!P10:P19)+SUMIF(報告書別紙!A10:A23,"No.35",報告書別紙!P10:P23)</f>
        <v>0</v>
      </c>
      <c r="G20" s="286"/>
      <c r="H20" s="286"/>
      <c r="I20" s="286"/>
      <c r="J20" s="264">
        <v>23</v>
      </c>
      <c r="K20" s="265"/>
      <c r="L20" s="269">
        <f>ROUNDDOWN(F20*J20/100000,0)</f>
        <v>0</v>
      </c>
      <c r="M20" s="270"/>
      <c r="N20" s="297" t="s">
        <v>75</v>
      </c>
      <c r="O20" s="298"/>
      <c r="P20" s="298"/>
      <c r="Q20" s="298"/>
      <c r="R20" s="299"/>
    </row>
    <row r="21" spans="1:19" ht="21.95" customHeight="1">
      <c r="A21" s="50" t="str">
        <f>B21</f>
        <v>38</v>
      </c>
      <c r="B21" s="250" t="s">
        <v>76</v>
      </c>
      <c r="C21" s="306"/>
      <c r="D21" s="277" t="s">
        <v>77</v>
      </c>
      <c r="E21" s="278"/>
      <c r="F21" s="256"/>
      <c r="G21" s="257"/>
      <c r="H21" s="257"/>
      <c r="I21" s="257"/>
      <c r="J21" s="258">
        <v>23</v>
      </c>
      <c r="K21" s="259"/>
      <c r="L21" s="260"/>
      <c r="M21" s="261"/>
      <c r="N21" s="281"/>
      <c r="O21" s="281"/>
      <c r="P21" s="53"/>
      <c r="Q21" s="289"/>
      <c r="R21" s="290"/>
    </row>
    <row r="22" spans="1:19" ht="21.95" customHeight="1">
      <c r="A22" s="52"/>
      <c r="B22" s="271"/>
      <c r="C22" s="306"/>
      <c r="D22" s="279"/>
      <c r="E22" s="280"/>
      <c r="F22" s="262">
        <f>SUMIF(報告書!A10:A19,"No.38",報告書!P10:P19)+SUMIF(報告書別紙!A10:A23,"No.38",報告書別紙!P10:P23)</f>
        <v>0</v>
      </c>
      <c r="G22" s="263"/>
      <c r="H22" s="263"/>
      <c r="I22" s="263"/>
      <c r="J22" s="264">
        <v>23</v>
      </c>
      <c r="K22" s="265"/>
      <c r="L22" s="269">
        <f>ROUNDDOWN(F22*J22/100000,0)</f>
        <v>0</v>
      </c>
      <c r="M22" s="270"/>
      <c r="N22" s="291" t="s">
        <v>78</v>
      </c>
      <c r="O22" s="291"/>
      <c r="P22" s="291"/>
      <c r="Q22" s="291"/>
      <c r="R22" s="54"/>
    </row>
    <row r="23" spans="1:19" ht="21.95" customHeight="1">
      <c r="A23" s="50" t="s">
        <v>79</v>
      </c>
      <c r="B23" s="250" t="s">
        <v>80</v>
      </c>
      <c r="C23" s="306"/>
      <c r="D23" s="272" t="s">
        <v>81</v>
      </c>
      <c r="E23" s="275" t="s">
        <v>82</v>
      </c>
      <c r="F23" s="256"/>
      <c r="G23" s="257"/>
      <c r="H23" s="257"/>
      <c r="I23" s="257"/>
      <c r="J23" s="258">
        <v>38</v>
      </c>
      <c r="K23" s="259"/>
      <c r="L23" s="260"/>
      <c r="M23" s="261"/>
      <c r="N23" s="282" t="s">
        <v>83</v>
      </c>
      <c r="O23" s="283"/>
      <c r="P23" s="283"/>
      <c r="Q23" s="283"/>
      <c r="R23" s="284"/>
    </row>
    <row r="24" spans="1:19" ht="21.95" customHeight="1" thickBot="1">
      <c r="A24" s="52"/>
      <c r="B24" s="271"/>
      <c r="C24" s="306"/>
      <c r="D24" s="273"/>
      <c r="E24" s="276"/>
      <c r="F24" s="285">
        <f>SUMIF(報告書!A10:A19,"No.36",報告書!P10:P19)+SUMIF(報告書別紙!A10:A23,"No.36",報告書別紙!P10:P23)</f>
        <v>0</v>
      </c>
      <c r="G24" s="286"/>
      <c r="H24" s="286"/>
      <c r="I24" s="286"/>
      <c r="J24" s="264">
        <v>38</v>
      </c>
      <c r="K24" s="265"/>
      <c r="L24" s="269">
        <f>ROUNDDOWN(F24*J24/100000,0)</f>
        <v>0</v>
      </c>
      <c r="M24" s="270"/>
      <c r="N24" s="287" t="s">
        <v>84</v>
      </c>
      <c r="O24" s="287"/>
      <c r="P24" s="287"/>
      <c r="Q24" s="287"/>
      <c r="R24" s="288"/>
    </row>
    <row r="25" spans="1:19" ht="21.95" customHeight="1">
      <c r="A25" s="50" t="s">
        <v>85</v>
      </c>
      <c r="B25" s="271"/>
      <c r="C25" s="306"/>
      <c r="D25" s="273"/>
      <c r="E25" s="268" t="s">
        <v>86</v>
      </c>
      <c r="F25" s="256"/>
      <c r="G25" s="257"/>
      <c r="H25" s="257"/>
      <c r="I25" s="257"/>
      <c r="J25" s="258">
        <v>21</v>
      </c>
      <c r="K25" s="259"/>
      <c r="L25" s="260"/>
      <c r="M25" s="261"/>
      <c r="N25" s="55"/>
      <c r="O25" s="55"/>
      <c r="P25" s="55"/>
      <c r="Q25" s="55"/>
      <c r="R25" s="55"/>
      <c r="S25" s="55"/>
    </row>
    <row r="26" spans="1:19" ht="21.95" customHeight="1">
      <c r="A26" s="52"/>
      <c r="B26" s="271"/>
      <c r="C26" s="306"/>
      <c r="D26" s="274"/>
      <c r="E26" s="268"/>
      <c r="F26" s="262"/>
      <c r="G26" s="263"/>
      <c r="H26" s="263"/>
      <c r="I26" s="263"/>
      <c r="J26" s="264">
        <v>21</v>
      </c>
      <c r="K26" s="265"/>
      <c r="L26" s="269"/>
      <c r="M26" s="270"/>
      <c r="N26" s="55"/>
      <c r="O26" s="55"/>
      <c r="P26" s="55"/>
      <c r="Q26" s="55"/>
      <c r="R26" s="55"/>
      <c r="S26" s="55"/>
    </row>
    <row r="27" spans="1:19" ht="21.95" customHeight="1">
      <c r="A27" s="50" t="str">
        <f>B27</f>
        <v>37</v>
      </c>
      <c r="B27" s="250" t="s">
        <v>87</v>
      </c>
      <c r="C27" s="306"/>
      <c r="D27" s="252" t="s">
        <v>88</v>
      </c>
      <c r="E27" s="253"/>
      <c r="F27" s="256"/>
      <c r="G27" s="257"/>
      <c r="H27" s="257"/>
      <c r="I27" s="257"/>
      <c r="J27" s="258">
        <v>24</v>
      </c>
      <c r="K27" s="259"/>
      <c r="L27" s="260"/>
      <c r="M27" s="261"/>
    </row>
    <row r="28" spans="1:19" ht="21.95" customHeight="1" thickBot="1">
      <c r="B28" s="251"/>
      <c r="C28" s="306"/>
      <c r="D28" s="254"/>
      <c r="E28" s="255"/>
      <c r="F28" s="262">
        <f>SUMIF(報告書!A10:A19,"No.37",報告書!P10:P19)+SUMIF(報告書別紙!A10:A23,"No.37",報告書別紙!P10:P23)</f>
        <v>0</v>
      </c>
      <c r="G28" s="263"/>
      <c r="H28" s="263"/>
      <c r="I28" s="263"/>
      <c r="J28" s="264">
        <v>23</v>
      </c>
      <c r="K28" s="265"/>
      <c r="L28" s="266">
        <f>ROUNDDOWN(F28*J28/100000,0)</f>
        <v>0</v>
      </c>
      <c r="M28" s="267"/>
    </row>
    <row r="29" spans="1:19" ht="21.95" customHeight="1">
      <c r="B29" s="236" t="s">
        <v>89</v>
      </c>
      <c r="C29" s="237"/>
      <c r="D29" s="237"/>
      <c r="E29" s="237"/>
      <c r="F29" s="238">
        <f>SUM(F11:I28)</f>
        <v>0</v>
      </c>
      <c r="G29" s="239"/>
      <c r="H29" s="239"/>
      <c r="I29" s="239"/>
      <c r="J29" s="240"/>
      <c r="K29" s="241"/>
      <c r="L29" s="242">
        <f>SUM(L11:M28)</f>
        <v>0</v>
      </c>
      <c r="M29" s="243"/>
    </row>
    <row r="30" spans="1:19" ht="30" customHeight="1" thickBot="1">
      <c r="A30" s="39"/>
      <c r="B30" s="244" t="s">
        <v>90</v>
      </c>
      <c r="C30" s="245"/>
      <c r="D30" s="245"/>
      <c r="E30" s="245"/>
      <c r="F30" s="56" t="s">
        <v>91</v>
      </c>
      <c r="G30" s="57" t="s">
        <v>92</v>
      </c>
      <c r="H30" s="227" t="s">
        <v>93</v>
      </c>
      <c r="I30" s="228"/>
      <c r="J30" s="246" t="s">
        <v>94</v>
      </c>
      <c r="K30" s="247"/>
      <c r="L30" s="248"/>
      <c r="M30" s="249"/>
      <c r="N30" s="225" t="s">
        <v>95</v>
      </c>
      <c r="O30" s="226"/>
      <c r="P30" s="57" t="s">
        <v>92</v>
      </c>
      <c r="Q30" s="227" t="s">
        <v>93</v>
      </c>
      <c r="R30" s="228"/>
    </row>
    <row r="31" spans="1:19" ht="21.95" customHeight="1">
      <c r="A31" s="58"/>
      <c r="B31" s="59" t="s">
        <v>96</v>
      </c>
      <c r="C31" s="229"/>
      <c r="D31" s="230"/>
      <c r="E31" s="231"/>
      <c r="F31" s="60"/>
      <c r="G31" s="61"/>
      <c r="H31" s="62"/>
      <c r="I31" s="63" t="s">
        <v>97</v>
      </c>
      <c r="J31" s="232" t="s">
        <v>98</v>
      </c>
      <c r="K31" s="233"/>
      <c r="L31" s="229"/>
      <c r="M31" s="231"/>
      <c r="N31" s="234"/>
      <c r="O31" s="235"/>
      <c r="P31" s="61"/>
      <c r="Q31" s="62"/>
      <c r="R31" s="64" t="s">
        <v>97</v>
      </c>
    </row>
    <row r="32" spans="1:19" ht="21.95" customHeight="1">
      <c r="A32" s="58"/>
      <c r="B32" s="65" t="s">
        <v>99</v>
      </c>
      <c r="C32" s="211"/>
      <c r="D32" s="212"/>
      <c r="E32" s="213"/>
      <c r="F32" s="66"/>
      <c r="G32" s="67"/>
      <c r="H32" s="68"/>
      <c r="I32" s="69" t="s">
        <v>97</v>
      </c>
      <c r="J32" s="214" t="s">
        <v>100</v>
      </c>
      <c r="K32" s="215"/>
      <c r="L32" s="211"/>
      <c r="M32" s="213"/>
      <c r="N32" s="216"/>
      <c r="O32" s="217"/>
      <c r="P32" s="67"/>
      <c r="Q32" s="68"/>
      <c r="R32" s="70" t="s">
        <v>97</v>
      </c>
    </row>
    <row r="33" spans="1:18" ht="21.95" customHeight="1" thickBot="1">
      <c r="A33" s="58"/>
      <c r="B33" s="71" t="s">
        <v>101</v>
      </c>
      <c r="C33" s="218"/>
      <c r="D33" s="219"/>
      <c r="E33" s="220"/>
      <c r="F33" s="72"/>
      <c r="G33" s="73"/>
      <c r="H33" s="74"/>
      <c r="I33" s="75" t="s">
        <v>97</v>
      </c>
      <c r="J33" s="221" t="s">
        <v>102</v>
      </c>
      <c r="K33" s="222"/>
      <c r="L33" s="218"/>
      <c r="M33" s="220"/>
      <c r="N33" s="223"/>
      <c r="O33" s="224"/>
      <c r="P33" s="73"/>
      <c r="Q33" s="74"/>
      <c r="R33" s="76" t="s">
        <v>97</v>
      </c>
    </row>
    <row r="34" spans="1:18" ht="15" customHeight="1">
      <c r="B34" s="207" t="s">
        <v>103</v>
      </c>
      <c r="C34" s="207"/>
      <c r="D34" s="207"/>
      <c r="E34" s="207"/>
      <c r="F34" s="207"/>
      <c r="G34" s="207"/>
      <c r="H34" s="207"/>
      <c r="I34" s="207"/>
      <c r="J34" s="207"/>
      <c r="K34" s="207"/>
    </row>
    <row r="35" spans="1:18" ht="21.95" customHeight="1">
      <c r="B35" s="208" t="s">
        <v>27</v>
      </c>
      <c r="C35" s="208"/>
      <c r="D35" s="77">
        <f>報告書!D26</f>
        <v>0</v>
      </c>
      <c r="E35" s="78">
        <f>報告書!E26</f>
        <v>0</v>
      </c>
      <c r="F35" s="78">
        <f>報告書!F26</f>
        <v>0</v>
      </c>
      <c r="H35" s="209" t="s">
        <v>104</v>
      </c>
      <c r="I35" s="209"/>
      <c r="J35" s="209"/>
      <c r="K35" s="210">
        <f>D6</f>
        <v>0</v>
      </c>
      <c r="L35" s="210"/>
      <c r="M35" s="210"/>
      <c r="N35" s="210"/>
      <c r="O35" s="210"/>
      <c r="P35" s="210"/>
      <c r="Q35" s="210"/>
    </row>
    <row r="36" spans="1:18" ht="21.95" customHeight="1">
      <c r="B36" s="79" t="s">
        <v>105</v>
      </c>
      <c r="C36" s="39"/>
      <c r="D36" s="39"/>
      <c r="E36" s="39"/>
      <c r="F36" s="39"/>
      <c r="G36" s="39"/>
      <c r="H36" s="209"/>
      <c r="I36" s="209"/>
      <c r="J36" s="209"/>
      <c r="K36" s="210">
        <f>D7</f>
        <v>0</v>
      </c>
      <c r="L36" s="210"/>
      <c r="M36" s="210"/>
      <c r="N36" s="210"/>
      <c r="O36" s="210"/>
      <c r="P36" s="210"/>
      <c r="Q36" s="210"/>
    </row>
  </sheetData>
  <sheetProtection algorithmName="SHA-512" hashValue="+iDaBt23n3cfOvv+sijMwHZQ2Zy33oeahyAMATQK6O/SNIqIYpNhqzEY3BchWm08Zx2EFdrYVuSUyrZdhhxLgA==" saltValue="0njYLBeHmIG8tF6CEpLWiw==" spinCount="100000" sheet="1" selectLockedCells="1" autoFilter="0" pivotTables="0"/>
  <dataConsolidate/>
  <mergeCells count="138">
    <mergeCell ref="D3:I3"/>
    <mergeCell ref="K3:L4"/>
    <mergeCell ref="M3:Q3"/>
    <mergeCell ref="B4:C5"/>
    <mergeCell ref="D4:I5"/>
    <mergeCell ref="M4:Q4"/>
    <mergeCell ref="B8:D8"/>
    <mergeCell ref="E8:H8"/>
    <mergeCell ref="C10:E10"/>
    <mergeCell ref="F10:I10"/>
    <mergeCell ref="J10:K10"/>
    <mergeCell ref="L10:M10"/>
    <mergeCell ref="B6:C6"/>
    <mergeCell ref="D6:I6"/>
    <mergeCell ref="K6:P6"/>
    <mergeCell ref="N10:Q10"/>
    <mergeCell ref="Q6:R6"/>
    <mergeCell ref="B7:C7"/>
    <mergeCell ref="D7:I7"/>
    <mergeCell ref="K7:N7"/>
    <mergeCell ref="O7:P7"/>
    <mergeCell ref="Q7:R7"/>
    <mergeCell ref="B11:B12"/>
    <mergeCell ref="C11:C28"/>
    <mergeCell ref="D11:E12"/>
    <mergeCell ref="F11:I11"/>
    <mergeCell ref="J11:K11"/>
    <mergeCell ref="L11:M11"/>
    <mergeCell ref="N11:Q11"/>
    <mergeCell ref="F12:I12"/>
    <mergeCell ref="J12:K12"/>
    <mergeCell ref="L12:M12"/>
    <mergeCell ref="N12:P12"/>
    <mergeCell ref="Q12:R12"/>
    <mergeCell ref="B13:B14"/>
    <mergeCell ref="D13:E14"/>
    <mergeCell ref="F13:I13"/>
    <mergeCell ref="J13:K13"/>
    <mergeCell ref="L13:M13"/>
    <mergeCell ref="N13:Q13"/>
    <mergeCell ref="F14:I14"/>
    <mergeCell ref="J14:K14"/>
    <mergeCell ref="L14:M14"/>
    <mergeCell ref="N14:P14"/>
    <mergeCell ref="Q14:R14"/>
    <mergeCell ref="B15:B16"/>
    <mergeCell ref="D15:E16"/>
    <mergeCell ref="F15:I15"/>
    <mergeCell ref="J15:K15"/>
    <mergeCell ref="L15:M15"/>
    <mergeCell ref="N15:R15"/>
    <mergeCell ref="F16:I16"/>
    <mergeCell ref="J16:K16"/>
    <mergeCell ref="L16:M16"/>
    <mergeCell ref="N16:R16"/>
    <mergeCell ref="B17:B18"/>
    <mergeCell ref="D17:E18"/>
    <mergeCell ref="F17:I17"/>
    <mergeCell ref="J17:K17"/>
    <mergeCell ref="L17:M17"/>
    <mergeCell ref="N17:R17"/>
    <mergeCell ref="F18:I18"/>
    <mergeCell ref="J18:K18"/>
    <mergeCell ref="L18:M18"/>
    <mergeCell ref="N18:R18"/>
    <mergeCell ref="B19:B20"/>
    <mergeCell ref="D19:E20"/>
    <mergeCell ref="F19:I19"/>
    <mergeCell ref="J19:K19"/>
    <mergeCell ref="L19:M19"/>
    <mergeCell ref="N19:R19"/>
    <mergeCell ref="F20:I20"/>
    <mergeCell ref="J20:K20"/>
    <mergeCell ref="L20:M20"/>
    <mergeCell ref="N20:R20"/>
    <mergeCell ref="B21:B22"/>
    <mergeCell ref="D21:E22"/>
    <mergeCell ref="F21:I21"/>
    <mergeCell ref="J21:K21"/>
    <mergeCell ref="L21:M21"/>
    <mergeCell ref="N21:O21"/>
    <mergeCell ref="L23:M23"/>
    <mergeCell ref="N23:R23"/>
    <mergeCell ref="F24:I24"/>
    <mergeCell ref="J24:K24"/>
    <mergeCell ref="L24:M24"/>
    <mergeCell ref="N24:R24"/>
    <mergeCell ref="Q21:R21"/>
    <mergeCell ref="F22:I22"/>
    <mergeCell ref="J22:K22"/>
    <mergeCell ref="L22:M22"/>
    <mergeCell ref="N22:Q22"/>
    <mergeCell ref="F23:I23"/>
    <mergeCell ref="J23:K23"/>
    <mergeCell ref="B27:B28"/>
    <mergeCell ref="D27:E28"/>
    <mergeCell ref="F27:I27"/>
    <mergeCell ref="J27:K27"/>
    <mergeCell ref="L27:M27"/>
    <mergeCell ref="F28:I28"/>
    <mergeCell ref="J28:K28"/>
    <mergeCell ref="L28:M28"/>
    <mergeCell ref="E25:E26"/>
    <mergeCell ref="F25:I25"/>
    <mergeCell ref="J25:K25"/>
    <mergeCell ref="L25:M25"/>
    <mergeCell ref="F26:I26"/>
    <mergeCell ref="J26:K26"/>
    <mergeCell ref="L26:M26"/>
    <mergeCell ref="B23:B26"/>
    <mergeCell ref="D23:D26"/>
    <mergeCell ref="E23:E24"/>
    <mergeCell ref="N30:O30"/>
    <mergeCell ref="Q30:R30"/>
    <mergeCell ref="C31:E31"/>
    <mergeCell ref="J31:K31"/>
    <mergeCell ref="L31:M31"/>
    <mergeCell ref="N31:O31"/>
    <mergeCell ref="B29:E29"/>
    <mergeCell ref="F29:I29"/>
    <mergeCell ref="J29:K29"/>
    <mergeCell ref="L29:M29"/>
    <mergeCell ref="B30:E30"/>
    <mergeCell ref="H30:I30"/>
    <mergeCell ref="J30:M30"/>
    <mergeCell ref="B34:K34"/>
    <mergeCell ref="B35:C35"/>
    <mergeCell ref="H35:J36"/>
    <mergeCell ref="K35:Q35"/>
    <mergeCell ref="K36:Q36"/>
    <mergeCell ref="C32:E32"/>
    <mergeCell ref="J32:K32"/>
    <mergeCell ref="L32:M32"/>
    <mergeCell ref="N32:O32"/>
    <mergeCell ref="C33:E33"/>
    <mergeCell ref="J33:K33"/>
    <mergeCell ref="L33:M33"/>
    <mergeCell ref="N33:O33"/>
  </mergeCells>
  <phoneticPr fontId="2"/>
  <conditionalFormatting sqref="D35:F35">
    <cfRule type="cellIs" dxfId="11" priority="4" operator="equal">
      <formula>0</formula>
    </cfRule>
  </conditionalFormatting>
  <conditionalFormatting sqref="D3:I5 D6:D7 O7:R7 E8:H8">
    <cfRule type="cellIs" dxfId="10" priority="5" operator="equal">
      <formula>0</formula>
    </cfRule>
  </conditionalFormatting>
  <conditionalFormatting sqref="F14:I14 F16:I16 F20:I20 F22:I22 F24:I24 F28:I28">
    <cfRule type="cellIs" dxfId="9" priority="3" operator="equal">
      <formula>0</formula>
    </cfRule>
  </conditionalFormatting>
  <conditionalFormatting sqref="K35:Q36">
    <cfRule type="expression" dxfId="8" priority="11">
      <formula>$K$35=0</formula>
    </cfRule>
  </conditionalFormatting>
  <conditionalFormatting sqref="L11:M28">
    <cfRule type="cellIs" dxfId="7" priority="2" operator="equal">
      <formula>0</formula>
    </cfRule>
  </conditionalFormatting>
  <conditionalFormatting sqref="N15:R15">
    <cfRule type="expression" dxfId="6" priority="1">
      <formula>$Q$14=""</formula>
    </cfRule>
  </conditionalFormatting>
  <conditionalFormatting sqref="N17:R17">
    <cfRule type="containsText" dxfId="5" priority="6" operator="containsText" text="①．前年度と同額">
      <formula>NOT(ISERROR(SEARCH("①．前年度と同額",N17)))</formula>
    </cfRule>
  </conditionalFormatting>
  <conditionalFormatting sqref="N18:R18">
    <cfRule type="containsText" dxfId="4" priority="7" operator="containsText" text="②．前年度と変わる">
      <formula>NOT(ISERROR(SEARCH("②．前年度と変わる",N18)))</formula>
    </cfRule>
  </conditionalFormatting>
  <conditionalFormatting sqref="N20:R20">
    <cfRule type="containsText" dxfId="3" priority="8" operator="containsText" text="③．委託解除年月日">
      <formula>NOT(ISERROR(SEARCH("③．委託解除年月日",N20)))</formula>
    </cfRule>
  </conditionalFormatting>
  <conditionalFormatting sqref="N23:R23">
    <cfRule type="containsText" dxfId="2" priority="9" operator="containsText" text="①．一括納付">
      <formula>NOT(ISERROR(SEARCH("①．一括納付",N23)))</formula>
    </cfRule>
  </conditionalFormatting>
  <conditionalFormatting sqref="N24:R24">
    <cfRule type="containsText" dxfId="1" priority="10" operator="containsText" text="②．分割(３回)">
      <formula>NOT(ISERROR(SEARCH("②．分割(３回)",N24)))</formula>
    </cfRule>
  </conditionalFormatting>
  <conditionalFormatting sqref="AD18">
    <cfRule type="containsText" dxfId="0" priority="12" operator="containsText" text="①．　一  括  納  付">
      <formula>NOT(ISERROR(SEARCH("①．　一  括  納  付",AD18)))</formula>
    </cfRule>
  </conditionalFormatting>
  <dataValidations count="6">
    <dataValidation type="whole" allowBlank="1" showInputMessage="1" showErrorMessage="1" sqref="P21 G31:G33 P31:P33" xr:uid="{89C343CA-35F2-4596-9A88-1E53BC49339E}">
      <formula1>1</formula1>
      <formula2>12</formula2>
    </dataValidation>
    <dataValidation type="list" allowBlank="1" showInputMessage="1" showErrorMessage="1" sqref="N17:R17" xr:uid="{3BFCBF2C-3B83-496E-AC01-D02509D8646E}">
      <formula1>"１．前年度と同額,①．前年度と同額"</formula1>
    </dataValidation>
    <dataValidation type="list" allowBlank="1" showInputMessage="1" showErrorMessage="1" sqref="N18:R18" xr:uid="{69B4811B-5027-40B1-B712-9BAE721500C9}">
      <formula1>"２．前年度と変わる,②．前年度と変わる"</formula1>
    </dataValidation>
    <dataValidation type="list" allowBlank="1" showInputMessage="1" showErrorMessage="1" sqref="N20:R20" xr:uid="{F5E5446E-C251-4528-A571-605EE04AE9F5}">
      <formula1>"３．委託解除年月日,③．委託解除年月日"</formula1>
    </dataValidation>
    <dataValidation type="list" allowBlank="1" showInputMessage="1" showErrorMessage="1" sqref="N23:R23" xr:uid="{865D6CCA-AB3F-4E0B-8EB3-D505E2E244A0}">
      <formula1>"１．一括納付,①．一括納付"</formula1>
    </dataValidation>
    <dataValidation type="list" allowBlank="1" showInputMessage="1" showErrorMessage="1" sqref="N24:R24" xr:uid="{8125ACC6-8223-4BD7-B8F1-A9BDF5C65FAF}">
      <formula1>"２．分割(３回),②．分割(３回)"</formula1>
    </dataValidation>
  </dataValidations>
  <printOptions horizontalCentered="1" verticalCentered="1"/>
  <pageMargins left="0.23622047244094491" right="0.23622047244094491" top="0.23622047244094491" bottom="0.23622047244094491" header="0.31496062992125984" footer="0.31496062992125984"/>
  <pageSetup paperSize="9" scale="10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vt:lpstr>
      <vt:lpstr>報告書別紙</vt:lpstr>
      <vt:lpstr>総括表</vt:lpstr>
      <vt:lpstr>総括表!Print_Area</vt:lpstr>
      <vt:lpstr>報告書!Print_Area</vt:lpstr>
      <vt:lpstr>報告書別紙!Print_Area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n101</dc:creator>
  <cp:lastModifiedBy>容和 金光</cp:lastModifiedBy>
  <cp:lastPrinted>2022-04-12T03:20:21Z</cp:lastPrinted>
  <dcterms:created xsi:type="dcterms:W3CDTF">2022-04-10T05:44:00Z</dcterms:created>
  <dcterms:modified xsi:type="dcterms:W3CDTF">2025-04-09T00:39:34Z</dcterms:modified>
</cp:coreProperties>
</file>